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<sst xmlns="http://schemas.openxmlformats.org/spreadsheetml/2006/main" count="96" uniqueCount="74">
  <si>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>表２　長期時系列比較表（実質値）</t>
  </si>
  <si>
    <t>（１）生産・消費に係る環境関連計数の推移</t>
  </si>
  <si>
    <t>上段：実質値；１０億円</t>
  </si>
  <si>
    <t>下段：９０年を１００とした指数</t>
  </si>
  <si>
    <t>対応する行列番号</t>
  </si>
  <si>
    <t>１９７０年</t>
  </si>
  <si>
    <t>１９７５年</t>
  </si>
  <si>
    <t>１９８０年</t>
  </si>
  <si>
    <t>１９８５年</t>
  </si>
  <si>
    <t>１９９０年</t>
  </si>
  <si>
    <t>１９９５年</t>
  </si>
  <si>
    <t>国内総生産（ＧＤＰ）</t>
  </si>
  <si>
    <t>(26,01)</t>
  </si>
  <si>
    <t>　環境保護活動（粗付加価値）</t>
  </si>
  <si>
    <t>（ＧＤＰ構成比）</t>
  </si>
  <si>
    <t>　　産業の環境保護活動</t>
  </si>
  <si>
    <t>(26+13,</t>
  </si>
  <si>
    <t>07)</t>
  </si>
  <si>
    <t>　　政府の環境保護活動</t>
  </si>
  <si>
    <t>(26+13,</t>
  </si>
  <si>
    <t>12)</t>
  </si>
  <si>
    <t>最終消費支出　</t>
  </si>
  <si>
    <t>(02,15)</t>
  </si>
  <si>
    <t>　環境関連の財貨・サービスの最終消費</t>
  </si>
  <si>
    <t>(03,15)</t>
  </si>
  <si>
    <t>（最終消費支出構成比）</t>
  </si>
  <si>
    <t>　　政府による最終消費</t>
  </si>
  <si>
    <t>(03,16)</t>
  </si>
  <si>
    <t>　　家計による最終消費</t>
  </si>
  <si>
    <t>(03,18)</t>
  </si>
  <si>
    <t>（２）期末ストックに係る環境関連計数の推移</t>
  </si>
  <si>
    <t>上段：実質値；１０億円</t>
  </si>
  <si>
    <t>生産される資産</t>
  </si>
  <si>
    <t>(41,21)</t>
  </si>
  <si>
    <t xml:space="preserve">  人工資産</t>
  </si>
  <si>
    <t>(41,22)</t>
  </si>
  <si>
    <t>　　環境保護資産</t>
  </si>
  <si>
    <t>(41,23)</t>
  </si>
  <si>
    <t>(人工資産構成比）</t>
  </si>
  <si>
    <t>　　　産業</t>
  </si>
  <si>
    <t>(41,24)</t>
  </si>
  <si>
    <t>　　　政府</t>
  </si>
  <si>
    <t>(41,25)</t>
  </si>
  <si>
    <t>　森林</t>
  </si>
  <si>
    <t>(41,29)</t>
  </si>
  <si>
    <t>（生産される資産構成比）</t>
  </si>
  <si>
    <t>（３）環境調整済国内総生産と帰属環境費用の推移</t>
  </si>
  <si>
    <t>上段：実質値；１０億円</t>
  </si>
  <si>
    <t>国内総生産（ＧＤＰ）</t>
  </si>
  <si>
    <t>　環境調整済国内総生産</t>
  </si>
  <si>
    <t>(25,01)</t>
  </si>
  <si>
    <t>　帰属環境費用</t>
  </si>
  <si>
    <t>(33,01)</t>
  </si>
  <si>
    <t>（対ＧＤＰ比）</t>
  </si>
  <si>
    <t>　　産業の生産活動</t>
  </si>
  <si>
    <t>(33,06)</t>
  </si>
  <si>
    <t>（帰属環境費用構成比、以下同じ）</t>
  </si>
  <si>
    <t>　　家計の最終消費支出</t>
  </si>
  <si>
    <t>(16+23,</t>
  </si>
  <si>
    <t>18)</t>
  </si>
  <si>
    <t>　　大気</t>
  </si>
  <si>
    <t>(16,32)</t>
  </si>
  <si>
    <t>　　水</t>
  </si>
  <si>
    <t>(16+22,</t>
  </si>
  <si>
    <t>33)</t>
  </si>
  <si>
    <t>　　土壌</t>
  </si>
  <si>
    <t>(22,34)</t>
  </si>
  <si>
    <t>　　土地</t>
  </si>
  <si>
    <t>(16,35)</t>
  </si>
  <si>
    <t>　　森林</t>
  </si>
  <si>
    <t>(16,29)</t>
  </si>
  <si>
    <t>-</t>
  </si>
  <si>
    <t>　　地下資源</t>
  </si>
  <si>
    <t>(16,39)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</si>
</sst>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0.0"/>
    <numFmt numFmtId="179" formatCode="#,##0.0"/>
  </numFmts>
  <fonts count="7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0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 quotePrefix="1">
      <alignment horizontal="right"/>
    </xf>
    <xf numFmtId="177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 quotePrefix="1">
      <alignment horizontal="right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7" xfId="0" applyNumberFormat="1" applyFont="1" applyBorder="1" applyAlignment="1">
      <alignment/>
    </xf>
    <xf numFmtId="178" fontId="5" fillId="0" borderId="8" xfId="0" applyNumberFormat="1" applyFont="1" applyBorder="1" applyAlignment="1">
      <alignment horizontal="right"/>
    </xf>
    <xf numFmtId="177" fontId="5" fillId="0" borderId="8" xfId="0" applyNumberFormat="1" applyFont="1" applyBorder="1" applyAlignment="1">
      <alignment/>
    </xf>
    <xf numFmtId="178" fontId="5" fillId="0" borderId="7" xfId="0" applyNumberFormat="1" applyFont="1" applyBorder="1" applyAlignment="1">
      <alignment horizontal="right"/>
    </xf>
    <xf numFmtId="176" fontId="5" fillId="0" borderId="16" xfId="15" applyNumberFormat="1" applyFont="1" applyBorder="1" applyAlignment="1">
      <alignment/>
    </xf>
    <xf numFmtId="176" fontId="5" fillId="0" borderId="9" xfId="15" applyNumberFormat="1" applyFont="1" applyBorder="1" applyAlignment="1">
      <alignment/>
    </xf>
    <xf numFmtId="176" fontId="5" fillId="0" borderId="8" xfId="15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horizontal="right"/>
    </xf>
    <xf numFmtId="176" fontId="5" fillId="0" borderId="0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right"/>
    </xf>
    <xf numFmtId="176" fontId="5" fillId="0" borderId="26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77" fontId="5" fillId="0" borderId="29" xfId="0" applyNumberFormat="1" applyFont="1" applyBorder="1" applyAlignment="1">
      <alignment horizontal="center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7" xfId="0" applyFont="1" applyBorder="1" applyAlignment="1">
      <alignment horizontal="right"/>
    </xf>
    <xf numFmtId="176" fontId="5" fillId="0" borderId="33" xfId="15" applyNumberFormat="1" applyFont="1" applyBorder="1" applyAlignment="1">
      <alignment/>
    </xf>
    <xf numFmtId="0" fontId="5" fillId="0" borderId="13" xfId="0" applyFont="1" applyBorder="1" applyAlignment="1" quotePrefix="1">
      <alignment horizontal="right"/>
    </xf>
    <xf numFmtId="177" fontId="0" fillId="0" borderId="0" xfId="0" applyNumberFormat="1" applyAlignment="1">
      <alignment/>
    </xf>
    <xf numFmtId="3" fontId="5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31" xfId="0" applyFont="1" applyBorder="1" applyAlignment="1" quotePrefix="1">
      <alignment horizontal="right"/>
    </xf>
    <xf numFmtId="177" fontId="5" fillId="0" borderId="24" xfId="0" applyNumberFormat="1" applyFont="1" applyBorder="1" applyAlignment="1">
      <alignment/>
    </xf>
    <xf numFmtId="177" fontId="5" fillId="0" borderId="35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18" xfId="0" applyFont="1" applyBorder="1" applyAlignment="1" quotePrefix="1">
      <alignment horizontal="right"/>
    </xf>
    <xf numFmtId="179" fontId="5" fillId="0" borderId="12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179" fontId="5" fillId="0" borderId="19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0" fontId="5" fillId="0" borderId="8" xfId="0" applyFont="1" applyBorder="1" applyAlignment="1" quotePrefix="1">
      <alignment horizontal="right" shrinkToFit="1"/>
    </xf>
    <xf numFmtId="0" fontId="5" fillId="0" borderId="8" xfId="0" applyFont="1" applyBorder="1" applyAlignment="1">
      <alignment horizontal="right" shrinkToFit="1"/>
    </xf>
    <xf numFmtId="178" fontId="5" fillId="0" borderId="8" xfId="0" applyNumberFormat="1" applyFont="1" applyBorder="1" applyAlignment="1" quotePrefix="1">
      <alignment horizontal="right"/>
    </xf>
    <xf numFmtId="178" fontId="5" fillId="0" borderId="32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78" fontId="5" fillId="0" borderId="36" xfId="0" applyNumberFormat="1" applyFont="1" applyBorder="1" applyAlignment="1">
      <alignment/>
    </xf>
    <xf numFmtId="178" fontId="5" fillId="0" borderId="18" xfId="0" applyNumberFormat="1" applyFont="1" applyBorder="1" applyAlignment="1" quotePrefix="1">
      <alignment horizontal="right"/>
    </xf>
    <xf numFmtId="179" fontId="0" fillId="0" borderId="0" xfId="0" applyNumberFormat="1" applyAlignment="1">
      <alignment/>
    </xf>
    <xf numFmtId="176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0.50390625" style="0" customWidth="1"/>
    <col min="2" max="2" width="9.00390625" style="71" customWidth="1"/>
    <col min="3" max="6" width="12.00390625" style="0" customWidth="1"/>
    <col min="7" max="8" width="13.125" style="0" customWidth="1"/>
  </cols>
  <sheetData>
    <row r="1" spans="1:2" s="3" customFormat="1" ht="17.25">
      <c r="A1" s="1" t="s">
        <v>0</v>
      </c>
      <c r="B1" s="2"/>
    </row>
    <row r="2" spans="1:2" s="3" customFormat="1" ht="17.25">
      <c r="A2" s="4"/>
      <c r="B2" s="2"/>
    </row>
    <row r="3" spans="1:8" s="5" customFormat="1" ht="17.25">
      <c r="A3" s="94" t="s">
        <v>1</v>
      </c>
      <c r="B3" s="94"/>
      <c r="C3" s="94"/>
      <c r="D3" s="94"/>
      <c r="E3" s="94"/>
      <c r="F3" s="94"/>
      <c r="G3" s="94"/>
      <c r="H3" s="94"/>
    </row>
    <row r="4" spans="1:6" s="5" customFormat="1" ht="14.25" thickBot="1">
      <c r="A4" s="6"/>
      <c r="B4" s="6"/>
      <c r="D4" s="7" t="s">
        <v>2</v>
      </c>
      <c r="F4" s="8" t="s">
        <v>3</v>
      </c>
    </row>
    <row r="5" spans="1:8" s="5" customFormat="1" ht="15" customHeight="1" thickBot="1">
      <c r="A5" s="9"/>
      <c r="B5" s="10" t="s">
        <v>4</v>
      </c>
      <c r="C5" s="11" t="s">
        <v>5</v>
      </c>
      <c r="D5" s="12" t="s">
        <v>6</v>
      </c>
      <c r="E5" s="13" t="s">
        <v>7</v>
      </c>
      <c r="F5" s="12" t="s">
        <v>8</v>
      </c>
      <c r="G5" s="12" t="s">
        <v>9</v>
      </c>
      <c r="H5" s="14" t="s">
        <v>10</v>
      </c>
    </row>
    <row r="6" spans="1:8" s="5" customFormat="1" ht="15" customHeight="1">
      <c r="A6" s="15" t="s">
        <v>11</v>
      </c>
      <c r="B6" s="16" t="s">
        <v>12</v>
      </c>
      <c r="C6" s="17">
        <v>185467.5</v>
      </c>
      <c r="D6" s="18">
        <v>230371.4</v>
      </c>
      <c r="E6" s="19">
        <v>290288.3</v>
      </c>
      <c r="F6" s="19">
        <v>342399.8</v>
      </c>
      <c r="G6" s="19">
        <v>429860.4</v>
      </c>
      <c r="H6" s="20">
        <v>464883.1</v>
      </c>
    </row>
    <row r="7" spans="1:8" s="26" customFormat="1" ht="15" customHeight="1">
      <c r="A7" s="21"/>
      <c r="B7" s="22"/>
      <c r="C7" s="23">
        <f aca="true" t="shared" si="0" ref="C7:H7">(C6/$G6)*100</f>
        <v>43.14598413810623</v>
      </c>
      <c r="D7" s="23">
        <f t="shared" si="0"/>
        <v>53.59214293756763</v>
      </c>
      <c r="E7" s="23">
        <f t="shared" si="0"/>
        <v>67.53083093953293</v>
      </c>
      <c r="F7" s="23">
        <f t="shared" si="0"/>
        <v>79.65372013797966</v>
      </c>
      <c r="G7" s="24">
        <f t="shared" si="0"/>
        <v>100</v>
      </c>
      <c r="H7" s="25">
        <f t="shared" si="0"/>
        <v>108.14745903553803</v>
      </c>
    </row>
    <row r="8" spans="1:8" s="26" customFormat="1" ht="15" customHeight="1">
      <c r="A8" s="27" t="s">
        <v>13</v>
      </c>
      <c r="B8" s="28"/>
      <c r="C8" s="17">
        <v>876.5</v>
      </c>
      <c r="D8" s="18">
        <v>1458.6</v>
      </c>
      <c r="E8" s="18">
        <v>3029</v>
      </c>
      <c r="F8" s="18">
        <v>4137.4</v>
      </c>
      <c r="G8" s="18">
        <v>4503.5</v>
      </c>
      <c r="H8" s="29">
        <v>4915.5</v>
      </c>
    </row>
    <row r="9" spans="1:8" s="26" customFormat="1" ht="15" customHeight="1">
      <c r="A9" s="30" t="s">
        <v>14</v>
      </c>
      <c r="B9" s="28"/>
      <c r="C9" s="31">
        <f aca="true" t="shared" si="1" ref="C9:H9">C8/C6</f>
        <v>0.0047258953725046165</v>
      </c>
      <c r="D9" s="32">
        <f t="shared" si="1"/>
        <v>0.0063315151099485436</v>
      </c>
      <c r="E9" s="32">
        <f t="shared" si="1"/>
        <v>0.010434454299398219</v>
      </c>
      <c r="F9" s="32">
        <f t="shared" si="1"/>
        <v>0.012083535095522836</v>
      </c>
      <c r="G9" s="32">
        <f t="shared" si="1"/>
        <v>0.01047665707285435</v>
      </c>
      <c r="H9" s="33">
        <f t="shared" si="1"/>
        <v>0.010573625928754993</v>
      </c>
    </row>
    <row r="10" spans="1:8" s="26" customFormat="1" ht="15" customHeight="1">
      <c r="A10" s="21"/>
      <c r="B10" s="34"/>
      <c r="C10" s="35">
        <f>(C8/G8)*100</f>
        <v>19.462640168757634</v>
      </c>
      <c r="D10" s="24">
        <f>(D8/G8)*100</f>
        <v>32.38814255578994</v>
      </c>
      <c r="E10" s="24">
        <f>(E8/G8)*100</f>
        <v>67.25879871211279</v>
      </c>
      <c r="F10" s="24">
        <f>(F8/G8)*100</f>
        <v>91.87076718108138</v>
      </c>
      <c r="G10" s="24">
        <v>100</v>
      </c>
      <c r="H10" s="25">
        <f>(H8/G8)*100</f>
        <v>109.14844010214277</v>
      </c>
    </row>
    <row r="11" spans="1:8" s="5" customFormat="1" ht="15" customHeight="1">
      <c r="A11" s="15" t="s">
        <v>15</v>
      </c>
      <c r="B11" s="36" t="s">
        <v>16</v>
      </c>
      <c r="C11" s="17">
        <v>424.3</v>
      </c>
      <c r="D11" s="18">
        <v>782.2</v>
      </c>
      <c r="E11" s="18">
        <v>2173.9</v>
      </c>
      <c r="F11" s="18">
        <v>2801.3</v>
      </c>
      <c r="G11" s="18">
        <v>3038.2</v>
      </c>
      <c r="H11" s="29">
        <v>3266.8</v>
      </c>
    </row>
    <row r="12" spans="1:8" s="5" customFormat="1" ht="15" customHeight="1">
      <c r="A12" s="37"/>
      <c r="B12" s="38" t="s">
        <v>17</v>
      </c>
      <c r="C12" s="23">
        <f aca="true" t="shared" si="2" ref="C12:H12">(C11/$G11)*100</f>
        <v>13.965505891646371</v>
      </c>
      <c r="D12" s="23">
        <f t="shared" si="2"/>
        <v>25.745507208215397</v>
      </c>
      <c r="E12" s="23">
        <f t="shared" si="2"/>
        <v>71.55223487591338</v>
      </c>
      <c r="F12" s="23">
        <f t="shared" si="2"/>
        <v>92.20261997235207</v>
      </c>
      <c r="G12" s="23">
        <f t="shared" si="2"/>
        <v>100</v>
      </c>
      <c r="H12" s="25">
        <f t="shared" si="2"/>
        <v>107.5241919557633</v>
      </c>
    </row>
    <row r="13" spans="1:8" s="5" customFormat="1" ht="15" customHeight="1">
      <c r="A13" s="15" t="s">
        <v>18</v>
      </c>
      <c r="B13" s="36" t="s">
        <v>19</v>
      </c>
      <c r="C13" s="17">
        <v>452.2</v>
      </c>
      <c r="D13" s="18">
        <v>676.4</v>
      </c>
      <c r="E13" s="18">
        <v>855.1</v>
      </c>
      <c r="F13" s="18">
        <v>1336.1</v>
      </c>
      <c r="G13" s="18">
        <v>1465.3</v>
      </c>
      <c r="H13" s="29">
        <v>1648.7</v>
      </c>
    </row>
    <row r="14" spans="1:8" s="26" customFormat="1" ht="15" customHeight="1" thickBot="1">
      <c r="A14" s="39"/>
      <c r="B14" s="40" t="s">
        <v>20</v>
      </c>
      <c r="C14" s="41">
        <f aca="true" t="shared" si="3" ref="C14:H14">(C13/$G13)*100</f>
        <v>30.860574626356378</v>
      </c>
      <c r="D14" s="42">
        <f t="shared" si="3"/>
        <v>46.16119565959189</v>
      </c>
      <c r="E14" s="42">
        <f t="shared" si="3"/>
        <v>58.35665051525285</v>
      </c>
      <c r="F14" s="42">
        <f t="shared" si="3"/>
        <v>91.18269296389818</v>
      </c>
      <c r="G14" s="42">
        <f t="shared" si="3"/>
        <v>100</v>
      </c>
      <c r="H14" s="43">
        <f t="shared" si="3"/>
        <v>112.51620828499284</v>
      </c>
    </row>
    <row r="15" spans="1:8" s="5" customFormat="1" ht="13.5">
      <c r="A15" s="44" t="s">
        <v>21</v>
      </c>
      <c r="B15" s="36" t="s">
        <v>22</v>
      </c>
      <c r="C15" s="45">
        <v>128223.6484</v>
      </c>
      <c r="D15" s="18">
        <v>166556.5851</v>
      </c>
      <c r="E15" s="18">
        <v>202026.65910000002</v>
      </c>
      <c r="F15" s="46">
        <v>233914.7158</v>
      </c>
      <c r="G15" s="18">
        <v>284709.00669999997</v>
      </c>
      <c r="H15" s="47">
        <v>314826.8889</v>
      </c>
    </row>
    <row r="16" spans="1:8" s="5" customFormat="1" ht="13.5">
      <c r="A16" s="37"/>
      <c r="B16" s="38"/>
      <c r="C16" s="23">
        <f aca="true" t="shared" si="4" ref="C16:H16">(C15/$G15)*100</f>
        <v>45.03673764529347</v>
      </c>
      <c r="D16" s="23">
        <f t="shared" si="4"/>
        <v>58.50063790763807</v>
      </c>
      <c r="E16" s="23">
        <f t="shared" si="4"/>
        <v>70.95899825637657</v>
      </c>
      <c r="F16" s="23">
        <f t="shared" si="4"/>
        <v>82.15922583948239</v>
      </c>
      <c r="G16" s="23">
        <f t="shared" si="4"/>
        <v>100</v>
      </c>
      <c r="H16" s="25">
        <f t="shared" si="4"/>
        <v>110.57847889994414</v>
      </c>
    </row>
    <row r="17" spans="1:8" s="5" customFormat="1" ht="13.5">
      <c r="A17" s="48" t="s">
        <v>23</v>
      </c>
      <c r="B17" s="36" t="s">
        <v>24</v>
      </c>
      <c r="C17" s="45">
        <v>773.7566999999999</v>
      </c>
      <c r="D17" s="18">
        <v>1210.0331</v>
      </c>
      <c r="E17" s="18">
        <v>1587.3002</v>
      </c>
      <c r="F17" s="46">
        <v>1952.0729</v>
      </c>
      <c r="G17" s="18">
        <v>2152.2906000000003</v>
      </c>
      <c r="H17" s="47">
        <v>3050.9199000000003</v>
      </c>
    </row>
    <row r="18" spans="1:8" s="5" customFormat="1" ht="13.5">
      <c r="A18" s="49" t="s">
        <v>25</v>
      </c>
      <c r="B18" s="36"/>
      <c r="C18" s="50">
        <f aca="true" t="shared" si="5" ref="C18:H18">C17/C15</f>
        <v>0.006034430541129415</v>
      </c>
      <c r="D18" s="32">
        <f t="shared" si="5"/>
        <v>0.007264997053544898</v>
      </c>
      <c r="E18" s="32">
        <f t="shared" si="5"/>
        <v>0.007856884863963975</v>
      </c>
      <c r="F18" s="32">
        <f t="shared" si="5"/>
        <v>0.00834523340407983</v>
      </c>
      <c r="G18" s="32">
        <f t="shared" si="5"/>
        <v>0.007559615429616124</v>
      </c>
      <c r="H18" s="33">
        <f t="shared" si="5"/>
        <v>0.009690785658937407</v>
      </c>
    </row>
    <row r="19" spans="1:8" s="5" customFormat="1" ht="13.5">
      <c r="A19" s="37"/>
      <c r="B19" s="38"/>
      <c r="C19" s="23">
        <f aca="true" t="shared" si="6" ref="C19:H19">(C17/$G17)*100</f>
        <v>35.95038235078478</v>
      </c>
      <c r="D19" s="23">
        <f t="shared" si="6"/>
        <v>56.2207120172341</v>
      </c>
      <c r="E19" s="23">
        <f t="shared" si="6"/>
        <v>73.7493440709168</v>
      </c>
      <c r="F19" s="23">
        <f t="shared" si="6"/>
        <v>90.6974597203556</v>
      </c>
      <c r="G19" s="23">
        <f t="shared" si="6"/>
        <v>100</v>
      </c>
      <c r="H19" s="25">
        <f t="shared" si="6"/>
        <v>141.75222899732964</v>
      </c>
    </row>
    <row r="20" spans="1:8" s="5" customFormat="1" ht="13.5">
      <c r="A20" s="44" t="s">
        <v>26</v>
      </c>
      <c r="B20" s="36" t="s">
        <v>27</v>
      </c>
      <c r="C20" s="45">
        <v>580.199</v>
      </c>
      <c r="D20" s="18">
        <v>959.9824</v>
      </c>
      <c r="E20" s="18">
        <v>1131.3627</v>
      </c>
      <c r="F20" s="46">
        <v>1418.1162</v>
      </c>
      <c r="G20" s="18">
        <v>1607.2846</v>
      </c>
      <c r="H20" s="47">
        <v>2473.9902</v>
      </c>
    </row>
    <row r="21" spans="1:8" s="5" customFormat="1" ht="13.5">
      <c r="A21" s="37"/>
      <c r="B21" s="38"/>
      <c r="C21" s="23">
        <f aca="true" t="shared" si="7" ref="C21:H21">(C20/$G20)*100</f>
        <v>36.09808742023659</v>
      </c>
      <c r="D21" s="23">
        <f t="shared" si="7"/>
        <v>59.72697056887125</v>
      </c>
      <c r="E21" s="23">
        <f t="shared" si="7"/>
        <v>70.38969327522953</v>
      </c>
      <c r="F21" s="23">
        <f t="shared" si="7"/>
        <v>88.23055979009567</v>
      </c>
      <c r="G21" s="23">
        <f t="shared" si="7"/>
        <v>100</v>
      </c>
      <c r="H21" s="25">
        <f t="shared" si="7"/>
        <v>153.9235926232355</v>
      </c>
    </row>
    <row r="22" spans="1:8" s="5" customFormat="1" ht="13.5">
      <c r="A22" s="44" t="s">
        <v>28</v>
      </c>
      <c r="B22" s="36" t="s">
        <v>29</v>
      </c>
      <c r="C22" s="45">
        <v>193.5577</v>
      </c>
      <c r="D22" s="18">
        <v>250.0507</v>
      </c>
      <c r="E22" s="18">
        <v>455.9375</v>
      </c>
      <c r="F22" s="46">
        <v>533.9567</v>
      </c>
      <c r="G22" s="18">
        <v>545.0060000000001</v>
      </c>
      <c r="H22" s="47">
        <v>576.9297</v>
      </c>
    </row>
    <row r="23" spans="1:8" s="5" customFormat="1" ht="14.25" thickBot="1">
      <c r="A23" s="51"/>
      <c r="B23" s="52"/>
      <c r="C23" s="41">
        <f aca="true" t="shared" si="8" ref="C23:H23">(C22/$G22)*100</f>
        <v>35.51478332348634</v>
      </c>
      <c r="D23" s="42">
        <f t="shared" si="8"/>
        <v>45.8803572804703</v>
      </c>
      <c r="E23" s="42">
        <f t="shared" si="8"/>
        <v>83.65733588254074</v>
      </c>
      <c r="F23" s="42">
        <f t="shared" si="8"/>
        <v>97.9726278242808</v>
      </c>
      <c r="G23" s="42">
        <f t="shared" si="8"/>
        <v>100</v>
      </c>
      <c r="H23" s="53">
        <f t="shared" si="8"/>
        <v>105.85749514684241</v>
      </c>
    </row>
    <row r="24" spans="1:8" s="26" customFormat="1" ht="15" customHeight="1">
      <c r="A24" s="54"/>
      <c r="B24" s="55"/>
      <c r="C24" s="56"/>
      <c r="D24" s="56"/>
      <c r="E24" s="56"/>
      <c r="F24" s="56"/>
      <c r="G24" s="56"/>
      <c r="H24" s="56"/>
    </row>
    <row r="25" spans="1:8" s="26" customFormat="1" ht="15" customHeight="1" hidden="1">
      <c r="A25" s="54"/>
      <c r="B25" s="55"/>
      <c r="C25" s="56"/>
      <c r="D25" s="56"/>
      <c r="E25" s="56"/>
      <c r="F25" s="56"/>
      <c r="G25" s="56"/>
      <c r="H25" s="56"/>
    </row>
    <row r="26" spans="1:8" ht="17.25">
      <c r="A26" s="94" t="s">
        <v>30</v>
      </c>
      <c r="B26" s="94"/>
      <c r="C26" s="94"/>
      <c r="D26" s="94"/>
      <c r="E26" s="94"/>
      <c r="F26" s="94"/>
      <c r="G26" s="94"/>
      <c r="H26" s="94"/>
    </row>
    <row r="27" spans="1:8" ht="14.25" thickBot="1">
      <c r="A27" s="6"/>
      <c r="B27" s="6"/>
      <c r="D27" s="7" t="s">
        <v>31</v>
      </c>
      <c r="F27" s="8" t="s">
        <v>3</v>
      </c>
      <c r="H27" s="5"/>
    </row>
    <row r="28" spans="1:8" ht="14.25" thickBot="1">
      <c r="A28" s="57"/>
      <c r="B28" s="58" t="s">
        <v>4</v>
      </c>
      <c r="C28" s="59" t="s">
        <v>5</v>
      </c>
      <c r="D28" s="60" t="s">
        <v>6</v>
      </c>
      <c r="E28" s="13" t="s">
        <v>7</v>
      </c>
      <c r="F28" s="12" t="s">
        <v>8</v>
      </c>
      <c r="G28" s="12" t="s">
        <v>9</v>
      </c>
      <c r="H28" s="14" t="s">
        <v>10</v>
      </c>
    </row>
    <row r="29" spans="1:8" ht="13.5">
      <c r="A29" s="61" t="s">
        <v>32</v>
      </c>
      <c r="B29" s="58" t="s">
        <v>33</v>
      </c>
      <c r="C29" s="62">
        <v>314163.3027</v>
      </c>
      <c r="D29" s="62">
        <v>524590.2707</v>
      </c>
      <c r="E29" s="62">
        <v>703669.6815</v>
      </c>
      <c r="F29" s="62">
        <v>863244.7868</v>
      </c>
      <c r="G29" s="63">
        <v>1094743.5825</v>
      </c>
      <c r="H29" s="64">
        <v>1311254.4379</v>
      </c>
    </row>
    <row r="30" spans="1:8" ht="13.5">
      <c r="A30" s="65"/>
      <c r="B30" s="38"/>
      <c r="C30" s="23">
        <f aca="true" t="shared" si="9" ref="C30:H30">(C29/$G29)*100</f>
        <v>28.697432688535535</v>
      </c>
      <c r="D30" s="23">
        <f t="shared" si="9"/>
        <v>47.919008531844945</v>
      </c>
      <c r="E30" s="23">
        <f t="shared" si="9"/>
        <v>64.27712322305392</v>
      </c>
      <c r="F30" s="23">
        <f t="shared" si="9"/>
        <v>78.85360559307047</v>
      </c>
      <c r="G30" s="23">
        <f t="shared" si="9"/>
        <v>100</v>
      </c>
      <c r="H30" s="25">
        <f t="shared" si="9"/>
        <v>119.77731213601336</v>
      </c>
    </row>
    <row r="31" spans="1:8" ht="13.5">
      <c r="A31" s="15" t="s">
        <v>34</v>
      </c>
      <c r="B31" s="16" t="s">
        <v>35</v>
      </c>
      <c r="C31" s="17">
        <v>282496.7807</v>
      </c>
      <c r="D31" s="18">
        <v>493389.73720000003</v>
      </c>
      <c r="E31" s="18">
        <v>668255.7213</v>
      </c>
      <c r="F31" s="18">
        <v>824166.9414</v>
      </c>
      <c r="G31" s="18">
        <v>1052073.8</v>
      </c>
      <c r="H31" s="29">
        <v>1263008.4833</v>
      </c>
    </row>
    <row r="32" spans="1:8" ht="13.5">
      <c r="A32" s="21"/>
      <c r="B32" s="22"/>
      <c r="C32" s="23">
        <f aca="true" t="shared" si="10" ref="C32:H32">(C31/$G31)*100</f>
        <v>26.851422466750908</v>
      </c>
      <c r="D32" s="23">
        <f t="shared" si="10"/>
        <v>46.89687521920991</v>
      </c>
      <c r="E32" s="23">
        <f t="shared" si="10"/>
        <v>63.51795105058219</v>
      </c>
      <c r="F32" s="23">
        <f t="shared" si="10"/>
        <v>78.3373696217889</v>
      </c>
      <c r="G32" s="23">
        <f t="shared" si="10"/>
        <v>100</v>
      </c>
      <c r="H32" s="25">
        <f t="shared" si="10"/>
        <v>120.04941890008097</v>
      </c>
    </row>
    <row r="33" spans="1:8" ht="13.5">
      <c r="A33" s="15" t="s">
        <v>36</v>
      </c>
      <c r="B33" s="16" t="s">
        <v>37</v>
      </c>
      <c r="C33" s="17">
        <v>3552.572</v>
      </c>
      <c r="D33" s="18">
        <v>9479.1317</v>
      </c>
      <c r="E33" s="18">
        <v>18206.2622</v>
      </c>
      <c r="F33" s="18">
        <v>26793.6465</v>
      </c>
      <c r="G33" s="18">
        <v>34640.6765</v>
      </c>
      <c r="H33" s="29">
        <v>42445.6165</v>
      </c>
    </row>
    <row r="34" spans="1:8" ht="13.5">
      <c r="A34" s="66" t="s">
        <v>38</v>
      </c>
      <c r="B34" s="16"/>
      <c r="C34" s="50">
        <f aca="true" t="shared" si="11" ref="C34:H34">C33/C31</f>
        <v>0.01257561941483746</v>
      </c>
      <c r="D34" s="67">
        <f t="shared" si="11"/>
        <v>0.01921225956947205</v>
      </c>
      <c r="E34" s="67">
        <f t="shared" si="11"/>
        <v>0.027244453911419136</v>
      </c>
      <c r="F34" s="67">
        <f t="shared" si="11"/>
        <v>0.03250997480496613</v>
      </c>
      <c r="G34" s="67">
        <f t="shared" si="11"/>
        <v>0.032926089880766916</v>
      </c>
      <c r="H34" s="33">
        <f t="shared" si="11"/>
        <v>0.03360675487238036</v>
      </c>
    </row>
    <row r="35" spans="1:8" ht="13.5">
      <c r="A35" s="37"/>
      <c r="B35" s="68"/>
      <c r="C35" s="23">
        <f aca="true" t="shared" si="12" ref="C35:H35">(C33/$G33)*100</f>
        <v>10.255492556561359</v>
      </c>
      <c r="D35" s="23">
        <f t="shared" si="12"/>
        <v>27.364164496036903</v>
      </c>
      <c r="E35" s="23">
        <f t="shared" si="12"/>
        <v>52.557467230756885</v>
      </c>
      <c r="F35" s="23">
        <f t="shared" si="12"/>
        <v>77.34735347908115</v>
      </c>
      <c r="G35" s="23">
        <f t="shared" si="12"/>
        <v>100</v>
      </c>
      <c r="H35" s="25">
        <f t="shared" si="12"/>
        <v>122.53114196542899</v>
      </c>
    </row>
    <row r="36" spans="1:8" ht="13.5">
      <c r="A36" s="15" t="s">
        <v>39</v>
      </c>
      <c r="B36" s="16" t="s">
        <v>40</v>
      </c>
      <c r="C36" s="17">
        <v>295.72</v>
      </c>
      <c r="D36" s="18">
        <v>1386.7687</v>
      </c>
      <c r="E36" s="18">
        <v>1748.3522</v>
      </c>
      <c r="F36" s="18">
        <v>2282.9185</v>
      </c>
      <c r="G36" s="18">
        <v>2346.1625</v>
      </c>
      <c r="H36" s="29">
        <v>2016.0165</v>
      </c>
    </row>
    <row r="37" spans="1:8" ht="13.5">
      <c r="A37" s="37"/>
      <c r="B37" s="68"/>
      <c r="C37" s="23">
        <f aca="true" t="shared" si="13" ref="C37:H37">(C36/$G36)*100</f>
        <v>12.604412524707904</v>
      </c>
      <c r="D37" s="23"/>
      <c r="E37" s="23">
        <f t="shared" si="13"/>
        <v>74.51965496848577</v>
      </c>
      <c r="F37" s="23">
        <f t="shared" si="13"/>
        <v>97.3043640412802</v>
      </c>
      <c r="G37" s="23">
        <f t="shared" si="13"/>
        <v>100</v>
      </c>
      <c r="H37" s="25">
        <f t="shared" si="13"/>
        <v>85.92825518266531</v>
      </c>
    </row>
    <row r="38" spans="1:10" ht="13.5">
      <c r="A38" s="15" t="s">
        <v>41</v>
      </c>
      <c r="B38" s="16" t="s">
        <v>42</v>
      </c>
      <c r="C38" s="17">
        <v>3256.852</v>
      </c>
      <c r="D38" s="18">
        <v>8092.363</v>
      </c>
      <c r="E38" s="18">
        <v>16457.91</v>
      </c>
      <c r="F38" s="18">
        <v>24510.728</v>
      </c>
      <c r="G38" s="18">
        <v>32294.514</v>
      </c>
      <c r="H38" s="29">
        <v>40429.6</v>
      </c>
      <c r="J38" s="69"/>
    </row>
    <row r="39" spans="1:8" ht="13.5">
      <c r="A39" s="37"/>
      <c r="B39" s="68"/>
      <c r="C39" s="23">
        <f aca="true" t="shared" si="14" ref="C39:H39">(C38/$G38)*100</f>
        <v>10.084845989631551</v>
      </c>
      <c r="D39" s="23">
        <f t="shared" si="14"/>
        <v>25.058011400945684</v>
      </c>
      <c r="E39" s="23">
        <f t="shared" si="14"/>
        <v>50.96193737425496</v>
      </c>
      <c r="F39" s="23">
        <f t="shared" si="14"/>
        <v>75.89749763690514</v>
      </c>
      <c r="G39" s="23">
        <f t="shared" si="14"/>
        <v>100</v>
      </c>
      <c r="H39" s="25">
        <f t="shared" si="14"/>
        <v>125.1903032199215</v>
      </c>
    </row>
    <row r="40" spans="1:8" ht="13.5">
      <c r="A40" s="15" t="s">
        <v>43</v>
      </c>
      <c r="B40" s="16" t="s">
        <v>44</v>
      </c>
      <c r="C40" s="17">
        <v>26067.5643</v>
      </c>
      <c r="D40" s="18">
        <v>26925.3505</v>
      </c>
      <c r="E40" s="18">
        <v>31017.0078</v>
      </c>
      <c r="F40" s="18">
        <v>35267.0436</v>
      </c>
      <c r="G40" s="18">
        <v>38773.8825</v>
      </c>
      <c r="H40" s="29">
        <v>43552.1262</v>
      </c>
    </row>
    <row r="41" spans="1:8" ht="13.5">
      <c r="A41" s="66" t="s">
        <v>45</v>
      </c>
      <c r="B41" s="16"/>
      <c r="C41" s="50">
        <f aca="true" t="shared" si="15" ref="C41:H41">C40/C29</f>
        <v>0.08297456792683507</v>
      </c>
      <c r="D41" s="67">
        <f t="shared" si="15"/>
        <v>0.05132643894457191</v>
      </c>
      <c r="E41" s="67">
        <f t="shared" si="15"/>
        <v>0.0440789316570832</v>
      </c>
      <c r="F41" s="67">
        <f t="shared" si="15"/>
        <v>0.04085404758797669</v>
      </c>
      <c r="G41" s="67">
        <f t="shared" si="15"/>
        <v>0.03541823228728541</v>
      </c>
      <c r="H41" s="33">
        <f t="shared" si="15"/>
        <v>0.03321409250652344</v>
      </c>
    </row>
    <row r="42" spans="1:8" ht="14.25" thickBot="1">
      <c r="A42" s="39"/>
      <c r="B42" s="40"/>
      <c r="C42" s="70">
        <f aca="true" t="shared" si="16" ref="C42:H42">(C40/$G40)*100</f>
        <v>67.22969849614621</v>
      </c>
      <c r="D42" s="70">
        <f t="shared" si="16"/>
        <v>69.44197682550876</v>
      </c>
      <c r="E42" s="70">
        <f t="shared" si="16"/>
        <v>79.99458862547489</v>
      </c>
      <c r="F42" s="70">
        <f t="shared" si="16"/>
        <v>90.95566738770614</v>
      </c>
      <c r="G42" s="70">
        <f t="shared" si="16"/>
        <v>100</v>
      </c>
      <c r="H42" s="43">
        <f t="shared" si="16"/>
        <v>112.32335632110093</v>
      </c>
    </row>
    <row r="44" spans="1:8" ht="17.25">
      <c r="A44" s="94" t="s">
        <v>46</v>
      </c>
      <c r="B44" s="94"/>
      <c r="C44" s="94"/>
      <c r="D44" s="94"/>
      <c r="E44" s="94"/>
      <c r="F44" s="94"/>
      <c r="G44" s="94"/>
      <c r="H44" s="94"/>
    </row>
    <row r="45" spans="1:8" ht="14.25" thickBot="1">
      <c r="A45" s="6"/>
      <c r="D45" s="7" t="s">
        <v>47</v>
      </c>
      <c r="F45" s="8" t="s">
        <v>3</v>
      </c>
      <c r="H45" s="5"/>
    </row>
    <row r="46" spans="1:8" ht="14.25" thickBot="1">
      <c r="A46" s="57"/>
      <c r="B46" s="58" t="s">
        <v>4</v>
      </c>
      <c r="C46" s="59" t="s">
        <v>5</v>
      </c>
      <c r="D46" s="60" t="s">
        <v>6</v>
      </c>
      <c r="E46" s="13" t="s">
        <v>7</v>
      </c>
      <c r="F46" s="12" t="s">
        <v>8</v>
      </c>
      <c r="G46" s="12" t="s">
        <v>9</v>
      </c>
      <c r="H46" s="14" t="s">
        <v>10</v>
      </c>
    </row>
    <row r="47" spans="1:8" ht="13.5">
      <c r="A47" s="57" t="s">
        <v>48</v>
      </c>
      <c r="B47" s="72" t="s">
        <v>12</v>
      </c>
      <c r="C47" s="73">
        <v>185467.5</v>
      </c>
      <c r="D47" s="74">
        <v>230371.4</v>
      </c>
      <c r="E47" s="74">
        <v>290288.3</v>
      </c>
      <c r="F47" s="74">
        <v>342399.8</v>
      </c>
      <c r="G47" s="74">
        <v>429860.4</v>
      </c>
      <c r="H47" s="75">
        <v>464883.1</v>
      </c>
    </row>
    <row r="48" spans="1:8" ht="13.5">
      <c r="A48" s="21"/>
      <c r="B48" s="22"/>
      <c r="C48" s="23">
        <f aca="true" t="shared" si="17" ref="C48:H48">(C47/$G47)*100</f>
        <v>43.14598413810623</v>
      </c>
      <c r="D48" s="23">
        <f t="shared" si="17"/>
        <v>53.59214293756763</v>
      </c>
      <c r="E48" s="23">
        <f t="shared" si="17"/>
        <v>67.53083093953293</v>
      </c>
      <c r="F48" s="23">
        <f t="shared" si="17"/>
        <v>79.65372013797966</v>
      </c>
      <c r="G48" s="23">
        <f t="shared" si="17"/>
        <v>100</v>
      </c>
      <c r="H48" s="25">
        <f t="shared" si="17"/>
        <v>108.14745903553803</v>
      </c>
    </row>
    <row r="49" spans="1:8" ht="13.5">
      <c r="A49" s="15" t="s">
        <v>49</v>
      </c>
      <c r="B49" s="16" t="s">
        <v>50</v>
      </c>
      <c r="C49" s="17">
        <v>179722.6353</v>
      </c>
      <c r="D49" s="18">
        <v>224188.1531</v>
      </c>
      <c r="E49" s="18">
        <v>285911.35959999997</v>
      </c>
      <c r="F49" s="18">
        <v>337734.9324</v>
      </c>
      <c r="G49" s="18">
        <v>425674.0209</v>
      </c>
      <c r="H49" s="29">
        <v>460350.27469999995</v>
      </c>
    </row>
    <row r="50" spans="1:8" ht="13.5">
      <c r="A50" s="37"/>
      <c r="B50" s="68"/>
      <c r="C50" s="23">
        <f aca="true" t="shared" si="18" ref="C50:H50">(C49/$G49)*100</f>
        <v>42.22071972351367</v>
      </c>
      <c r="D50" s="23">
        <f t="shared" si="18"/>
        <v>52.6666280046878</v>
      </c>
      <c r="E50" s="23">
        <f t="shared" si="18"/>
        <v>67.16673923287574</v>
      </c>
      <c r="F50" s="23">
        <f t="shared" si="18"/>
        <v>79.34121318607347</v>
      </c>
      <c r="G50" s="23">
        <f t="shared" si="18"/>
        <v>100</v>
      </c>
      <c r="H50" s="25">
        <f t="shared" si="18"/>
        <v>108.14619922697753</v>
      </c>
    </row>
    <row r="51" spans="1:8" ht="13.5">
      <c r="A51" s="15" t="s">
        <v>51</v>
      </c>
      <c r="B51" s="16" t="s">
        <v>52</v>
      </c>
      <c r="C51" s="17">
        <v>5744.8647</v>
      </c>
      <c r="D51" s="18">
        <v>6183.2469</v>
      </c>
      <c r="E51" s="18">
        <v>4376.9404</v>
      </c>
      <c r="F51" s="18">
        <v>4664.8676000000005</v>
      </c>
      <c r="G51" s="18">
        <v>4186.3791</v>
      </c>
      <c r="H51" s="29">
        <v>4532.8253</v>
      </c>
    </row>
    <row r="52" spans="1:8" ht="13.5">
      <c r="A52" s="66" t="s">
        <v>53</v>
      </c>
      <c r="B52" s="16"/>
      <c r="C52" s="76">
        <f aca="true" t="shared" si="19" ref="C52:H52">C51/C$47</f>
        <v>0.030975047919446805</v>
      </c>
      <c r="D52" s="76">
        <f t="shared" si="19"/>
        <v>0.026840340858283625</v>
      </c>
      <c r="E52" s="76">
        <f t="shared" si="19"/>
        <v>0.01507790841036308</v>
      </c>
      <c r="F52" s="76">
        <f t="shared" si="19"/>
        <v>0.013624037163573112</v>
      </c>
      <c r="G52" s="76">
        <f t="shared" si="19"/>
        <v>0.009738927102845482</v>
      </c>
      <c r="H52" s="77">
        <f t="shared" si="19"/>
        <v>0.009750462643189226</v>
      </c>
    </row>
    <row r="53" spans="1:8" ht="14.25" thickBot="1">
      <c r="A53" s="51"/>
      <c r="B53" s="78"/>
      <c r="C53" s="41">
        <f aca="true" t="shared" si="20" ref="C53:H53">(C51/$G51)*100</f>
        <v>137.22753154390628</v>
      </c>
      <c r="D53" s="42">
        <f t="shared" si="20"/>
        <v>147.6991632219834</v>
      </c>
      <c r="E53" s="42">
        <f t="shared" si="20"/>
        <v>104.55193606331544</v>
      </c>
      <c r="F53" s="42">
        <f t="shared" si="20"/>
        <v>111.42965050632898</v>
      </c>
      <c r="G53" s="42">
        <f t="shared" si="20"/>
        <v>100</v>
      </c>
      <c r="H53" s="43">
        <f t="shared" si="20"/>
        <v>108.27555727096001</v>
      </c>
    </row>
    <row r="54" spans="1:8" ht="13.5">
      <c r="A54" s="15" t="s">
        <v>54</v>
      </c>
      <c r="B54" s="36" t="s">
        <v>55</v>
      </c>
      <c r="C54" s="73">
        <v>4350.4</v>
      </c>
      <c r="D54" s="74">
        <v>4319.4</v>
      </c>
      <c r="E54" s="74">
        <v>2599.5</v>
      </c>
      <c r="F54" s="74">
        <v>2785.4</v>
      </c>
      <c r="G54" s="74">
        <v>2424.5</v>
      </c>
      <c r="H54" s="75">
        <v>2358.4</v>
      </c>
    </row>
    <row r="55" spans="1:8" ht="13.5">
      <c r="A55" s="66" t="s">
        <v>56</v>
      </c>
      <c r="B55" s="36"/>
      <c r="C55" s="50">
        <f aca="true" t="shared" si="21" ref="C55:H55">C54/C51</f>
        <v>0.75726761676389</v>
      </c>
      <c r="D55" s="67">
        <f t="shared" si="21"/>
        <v>0.698565020911586</v>
      </c>
      <c r="E55" s="67">
        <f t="shared" si="21"/>
        <v>0.5939080184870691</v>
      </c>
      <c r="F55" s="67">
        <f t="shared" si="21"/>
        <v>0.5971016197758753</v>
      </c>
      <c r="G55" s="67">
        <f t="shared" si="21"/>
        <v>0.579140097465134</v>
      </c>
      <c r="H55" s="33">
        <f t="shared" si="21"/>
        <v>0.5202936014322016</v>
      </c>
    </row>
    <row r="56" spans="1:8" ht="13.5">
      <c r="A56" s="37"/>
      <c r="B56" s="68"/>
      <c r="C56" s="79">
        <f>(C54/G54)*100</f>
        <v>179.4349350381522</v>
      </c>
      <c r="D56" s="80">
        <f>(D54/G54)*100</f>
        <v>178.1563208909053</v>
      </c>
      <c r="E56" s="80">
        <f>(E54/G54)*100</f>
        <v>107.21798308929675</v>
      </c>
      <c r="F56" s="80">
        <f>(F54/G54)*100</f>
        <v>114.88554341101258</v>
      </c>
      <c r="G56" s="24">
        <v>100</v>
      </c>
      <c r="H56" s="81">
        <f>(H54/G54)*100</f>
        <v>97.27366467312848</v>
      </c>
    </row>
    <row r="57" spans="1:8" ht="13.5">
      <c r="A57" s="15" t="s">
        <v>57</v>
      </c>
      <c r="B57" s="36" t="s">
        <v>58</v>
      </c>
      <c r="C57" s="17">
        <v>1211.2</v>
      </c>
      <c r="D57" s="18">
        <v>1849.4</v>
      </c>
      <c r="E57" s="18">
        <v>1793.7</v>
      </c>
      <c r="F57" s="18">
        <v>1894.5</v>
      </c>
      <c r="G57" s="18">
        <v>1770.2</v>
      </c>
      <c r="H57" s="29">
        <v>2189.8</v>
      </c>
    </row>
    <row r="58" spans="1:8" ht="13.5">
      <c r="A58" s="15"/>
      <c r="B58" s="36" t="s">
        <v>59</v>
      </c>
      <c r="C58" s="50">
        <f aca="true" t="shared" si="22" ref="C58:H58">C57/C51</f>
        <v>0.21083177119906757</v>
      </c>
      <c r="D58" s="67">
        <f t="shared" si="22"/>
        <v>0.29909852055236547</v>
      </c>
      <c r="E58" s="67">
        <f t="shared" si="22"/>
        <v>0.4098068139104658</v>
      </c>
      <c r="F58" s="67">
        <f t="shared" si="22"/>
        <v>0.4061208511041128</v>
      </c>
      <c r="G58" s="67">
        <f t="shared" si="22"/>
        <v>0.4228475151712849</v>
      </c>
      <c r="H58" s="33">
        <f t="shared" si="22"/>
        <v>0.483098256621538</v>
      </c>
    </row>
    <row r="59" spans="1:8" ht="14.25" thickBot="1">
      <c r="A59" s="51"/>
      <c r="B59" s="78"/>
      <c r="C59" s="82">
        <f>(C57/G57)*100</f>
        <v>68.42164727149475</v>
      </c>
      <c r="D59" s="83">
        <f>D57/G57*100</f>
        <v>104.4740707264716</v>
      </c>
      <c r="E59" s="83">
        <f>(E57/G57)*100</f>
        <v>101.32753361202124</v>
      </c>
      <c r="F59" s="83">
        <f>(F57/G57)*100</f>
        <v>107.02180544571233</v>
      </c>
      <c r="G59" s="42">
        <v>100</v>
      </c>
      <c r="H59" s="84">
        <f>(H57/G57)*100</f>
        <v>123.70353632357927</v>
      </c>
    </row>
    <row r="60" spans="1:8" ht="13.5">
      <c r="A60" s="15" t="s">
        <v>60</v>
      </c>
      <c r="B60" s="85" t="s">
        <v>61</v>
      </c>
      <c r="C60" s="17">
        <v>4132.3647</v>
      </c>
      <c r="D60" s="18">
        <v>3830.8694</v>
      </c>
      <c r="E60" s="18">
        <v>2884.4205</v>
      </c>
      <c r="F60" s="18">
        <v>2832.1179</v>
      </c>
      <c r="G60" s="18">
        <v>2398.2669</v>
      </c>
      <c r="H60" s="29">
        <v>2476.9215</v>
      </c>
    </row>
    <row r="61" spans="1:8" ht="13.5">
      <c r="A61" s="15"/>
      <c r="B61" s="16"/>
      <c r="C61" s="76">
        <f aca="true" t="shared" si="23" ref="C61:H61">C60/C$51</f>
        <v>0.7193145384259442</v>
      </c>
      <c r="D61" s="76">
        <f t="shared" si="23"/>
        <v>0.6195562722879463</v>
      </c>
      <c r="E61" s="76">
        <f t="shared" si="23"/>
        <v>0.6590038329057439</v>
      </c>
      <c r="F61" s="76">
        <f t="shared" si="23"/>
        <v>0.6071164592109752</v>
      </c>
      <c r="G61" s="76">
        <f t="shared" si="23"/>
        <v>0.5728737992218622</v>
      </c>
      <c r="H61" s="77">
        <f t="shared" si="23"/>
        <v>0.5464409801983764</v>
      </c>
    </row>
    <row r="62" spans="1:8" ht="13.5">
      <c r="A62" s="37"/>
      <c r="B62" s="68"/>
      <c r="C62" s="23">
        <f aca="true" t="shared" si="24" ref="C62:H62">(C60/$G60)*100</f>
        <v>172.30628917907345</v>
      </c>
      <c r="D62" s="23">
        <f t="shared" si="24"/>
        <v>159.73490690298064</v>
      </c>
      <c r="E62" s="23">
        <f t="shared" si="24"/>
        <v>120.27103822347713</v>
      </c>
      <c r="F62" s="23">
        <f t="shared" si="24"/>
        <v>118.09018837728196</v>
      </c>
      <c r="G62" s="23">
        <f t="shared" si="24"/>
        <v>100</v>
      </c>
      <c r="H62" s="25">
        <f t="shared" si="24"/>
        <v>103.27964331242698</v>
      </c>
    </row>
    <row r="63" spans="1:8" ht="13.5">
      <c r="A63" s="15" t="s">
        <v>62</v>
      </c>
      <c r="B63" s="86" t="s">
        <v>63</v>
      </c>
      <c r="C63" s="17">
        <v>319.2</v>
      </c>
      <c r="D63" s="18">
        <v>459.55109999999996</v>
      </c>
      <c r="E63" s="18">
        <v>332.27860000000004</v>
      </c>
      <c r="F63" s="18">
        <v>528.7928999999999</v>
      </c>
      <c r="G63" s="18">
        <v>645.4226</v>
      </c>
      <c r="H63" s="29">
        <v>896.699</v>
      </c>
    </row>
    <row r="64" spans="1:8" ht="13.5">
      <c r="A64" s="15"/>
      <c r="B64" s="36" t="s">
        <v>64</v>
      </c>
      <c r="C64" s="76">
        <f aca="true" t="shared" si="25" ref="C64:H64">C63/C$51</f>
        <v>0.05556266625391543</v>
      </c>
      <c r="D64" s="76">
        <f t="shared" si="25"/>
        <v>0.07432197151952641</v>
      </c>
      <c r="E64" s="76">
        <f t="shared" si="25"/>
        <v>0.07591572414374205</v>
      </c>
      <c r="F64" s="76">
        <f t="shared" si="25"/>
        <v>0.11335646482228132</v>
      </c>
      <c r="G64" s="76">
        <f t="shared" si="25"/>
        <v>0.1541720385523614</v>
      </c>
      <c r="H64" s="77">
        <f t="shared" si="25"/>
        <v>0.19782341931421885</v>
      </c>
    </row>
    <row r="65" spans="1:8" ht="13.5">
      <c r="A65" s="37"/>
      <c r="B65" s="68"/>
      <c r="C65" s="23">
        <f aca="true" t="shared" si="26" ref="C65:H65">(C63/$G63)*100</f>
        <v>49.45596884893712</v>
      </c>
      <c r="D65" s="23">
        <f t="shared" si="26"/>
        <v>71.2015817233546</v>
      </c>
      <c r="E65" s="23">
        <f t="shared" si="26"/>
        <v>51.48233111142994</v>
      </c>
      <c r="F65" s="23">
        <f t="shared" si="26"/>
        <v>81.92971550732805</v>
      </c>
      <c r="G65" s="23">
        <f t="shared" si="26"/>
        <v>100</v>
      </c>
      <c r="H65" s="25">
        <f t="shared" si="26"/>
        <v>138.93207334233415</v>
      </c>
    </row>
    <row r="66" spans="1:11" ht="13.5">
      <c r="A66" s="15" t="s">
        <v>65</v>
      </c>
      <c r="B66" s="85" t="s">
        <v>66</v>
      </c>
      <c r="C66" s="17">
        <v>0</v>
      </c>
      <c r="D66" s="18">
        <v>-4.8459</v>
      </c>
      <c r="E66" s="18">
        <v>-6.0534</v>
      </c>
      <c r="F66" s="18">
        <v>-7.1424</v>
      </c>
      <c r="G66" s="18">
        <v>-5.7</v>
      </c>
      <c r="H66" s="29">
        <v>-8.3927</v>
      </c>
      <c r="K66" s="69"/>
    </row>
    <row r="67" spans="1:8" ht="13.5">
      <c r="A67" s="15"/>
      <c r="B67" s="16"/>
      <c r="C67" s="76">
        <f aca="true" t="shared" si="27" ref="C67:H67">C66/C$51</f>
        <v>0</v>
      </c>
      <c r="D67" s="76">
        <f t="shared" si="27"/>
        <v>-0.0007837144591460516</v>
      </c>
      <c r="E67" s="76">
        <f t="shared" si="27"/>
        <v>-0.0013830208882899112</v>
      </c>
      <c r="F67" s="76">
        <f t="shared" si="27"/>
        <v>-0.0015311045483906124</v>
      </c>
      <c r="G67" s="76">
        <f t="shared" si="27"/>
        <v>-0.001361558488575485</v>
      </c>
      <c r="H67" s="77">
        <f t="shared" si="27"/>
        <v>-0.00185153837717946</v>
      </c>
    </row>
    <row r="68" spans="1:8" ht="13.5">
      <c r="A68" s="37"/>
      <c r="B68" s="68"/>
      <c r="C68" s="23">
        <f aca="true" t="shared" si="28" ref="C68:H68">(C66/$G66)*100</f>
        <v>0</v>
      </c>
      <c r="D68" s="23">
        <f t="shared" si="28"/>
        <v>85.01578947368421</v>
      </c>
      <c r="E68" s="23">
        <f t="shared" si="28"/>
        <v>106.2</v>
      </c>
      <c r="F68" s="23">
        <f t="shared" si="28"/>
        <v>125.30526315789474</v>
      </c>
      <c r="G68" s="23">
        <f t="shared" si="28"/>
        <v>100</v>
      </c>
      <c r="H68" s="25">
        <f t="shared" si="28"/>
        <v>147.24035087719295</v>
      </c>
    </row>
    <row r="69" spans="1:8" ht="13.5">
      <c r="A69" s="15" t="s">
        <v>67</v>
      </c>
      <c r="B69" s="16" t="s">
        <v>68</v>
      </c>
      <c r="C69" s="17">
        <v>1016.3777</v>
      </c>
      <c r="D69" s="18">
        <v>1846.0050999999999</v>
      </c>
      <c r="E69" s="18">
        <v>1137.2961</v>
      </c>
      <c r="F69" s="18">
        <v>1279.7012</v>
      </c>
      <c r="G69" s="18">
        <v>1140.7292</v>
      </c>
      <c r="H69" s="29">
        <v>1164.1787</v>
      </c>
    </row>
    <row r="70" spans="1:8" ht="13.5">
      <c r="A70" s="27"/>
      <c r="B70" s="87"/>
      <c r="C70" s="76">
        <f aca="true" t="shared" si="29" ref="C70:H70">C69/C$51</f>
        <v>0.17691934502826498</v>
      </c>
      <c r="D70" s="76">
        <f t="shared" si="29"/>
        <v>0.2985494724462644</v>
      </c>
      <c r="E70" s="76">
        <f t="shared" si="29"/>
        <v>0.25983815086904083</v>
      </c>
      <c r="F70" s="76">
        <f t="shared" si="29"/>
        <v>0.2743274428624726</v>
      </c>
      <c r="G70" s="76">
        <f t="shared" si="29"/>
        <v>0.2724858816536706</v>
      </c>
      <c r="H70" s="77">
        <f t="shared" si="29"/>
        <v>0.2568329072819109</v>
      </c>
    </row>
    <row r="71" spans="1:8" ht="13.5">
      <c r="A71" s="88"/>
      <c r="B71" s="22"/>
      <c r="C71" s="23">
        <f aca="true" t="shared" si="30" ref="C71:H71">(C69/$G69)*100</f>
        <v>89.09894653349805</v>
      </c>
      <c r="D71" s="23">
        <f t="shared" si="30"/>
        <v>161.82675958500928</v>
      </c>
      <c r="E71" s="23">
        <f t="shared" si="30"/>
        <v>99.69904338382852</v>
      </c>
      <c r="F71" s="23">
        <f t="shared" si="30"/>
        <v>112.18273364090268</v>
      </c>
      <c r="G71" s="23">
        <f t="shared" si="30"/>
        <v>100</v>
      </c>
      <c r="H71" s="25">
        <f t="shared" si="30"/>
        <v>102.05565878387262</v>
      </c>
    </row>
    <row r="72" spans="1:8" ht="13.5">
      <c r="A72" s="15" t="s">
        <v>69</v>
      </c>
      <c r="B72" s="16" t="s">
        <v>70</v>
      </c>
      <c r="C72" s="17">
        <v>177.1844</v>
      </c>
      <c r="D72" s="18">
        <v>27.0011</v>
      </c>
      <c r="E72" s="18">
        <v>0</v>
      </c>
      <c r="F72" s="18">
        <v>0</v>
      </c>
      <c r="G72" s="18">
        <v>0</v>
      </c>
      <c r="H72" s="29">
        <v>0</v>
      </c>
    </row>
    <row r="73" spans="1:8" ht="13.5">
      <c r="A73" s="27"/>
      <c r="B73" s="87"/>
      <c r="C73" s="76">
        <f aca="true" t="shared" si="31" ref="C73:H73">C72/C$51</f>
        <v>0.030842223316416836</v>
      </c>
      <c r="D73" s="76">
        <f t="shared" si="31"/>
        <v>0.004366815758238604</v>
      </c>
      <c r="E73" s="76">
        <f t="shared" si="31"/>
        <v>0</v>
      </c>
      <c r="F73" s="76">
        <f t="shared" si="31"/>
        <v>0</v>
      </c>
      <c r="G73" s="76">
        <f t="shared" si="31"/>
        <v>0</v>
      </c>
      <c r="H73" s="77">
        <f t="shared" si="31"/>
        <v>0</v>
      </c>
    </row>
    <row r="74" spans="1:8" ht="13.5">
      <c r="A74" s="88"/>
      <c r="B74" s="22"/>
      <c r="C74" s="89" t="s">
        <v>71</v>
      </c>
      <c r="D74" s="89" t="s">
        <v>71</v>
      </c>
      <c r="E74" s="89" t="s">
        <v>71</v>
      </c>
      <c r="F74" s="89" t="s">
        <v>71</v>
      </c>
      <c r="G74" s="89" t="s">
        <v>71</v>
      </c>
      <c r="H74" s="90" t="s">
        <v>71</v>
      </c>
    </row>
    <row r="75" spans="1:8" ht="13.5">
      <c r="A75" s="15" t="s">
        <v>72</v>
      </c>
      <c r="B75" s="16" t="s">
        <v>73</v>
      </c>
      <c r="C75" s="17">
        <v>99.7379</v>
      </c>
      <c r="D75" s="18">
        <v>24.6662</v>
      </c>
      <c r="E75" s="18">
        <v>28.9988</v>
      </c>
      <c r="F75" s="18">
        <v>31.3979</v>
      </c>
      <c r="G75" s="18">
        <v>7.6602</v>
      </c>
      <c r="H75" s="29">
        <v>3.4187</v>
      </c>
    </row>
    <row r="76" spans="1:8" ht="13.5">
      <c r="A76" s="27"/>
      <c r="B76" s="87"/>
      <c r="C76" s="76">
        <f aca="true" t="shared" si="32" ref="C76:H76">C75/C$51</f>
        <v>0.01736122697545862</v>
      </c>
      <c r="D76" s="76">
        <f t="shared" si="32"/>
        <v>0.0039891986199030805</v>
      </c>
      <c r="E76" s="76">
        <f t="shared" si="32"/>
        <v>0.0066253586637825814</v>
      </c>
      <c r="F76" s="76">
        <f t="shared" si="32"/>
        <v>0.006730716215825718</v>
      </c>
      <c r="G76" s="76">
        <f t="shared" si="32"/>
        <v>0.0018297912866992862</v>
      </c>
      <c r="H76" s="77">
        <f t="shared" si="32"/>
        <v>0.0007542095213773183</v>
      </c>
    </row>
    <row r="77" spans="1:8" ht="14.25" thickBot="1">
      <c r="A77" s="91"/>
      <c r="B77" s="92"/>
      <c r="C77" s="70">
        <f aca="true" t="shared" si="33" ref="C77:H77">(C75/$G75)*100</f>
        <v>1302.0273622098641</v>
      </c>
      <c r="D77" s="70">
        <f t="shared" si="33"/>
        <v>322.00464739824025</v>
      </c>
      <c r="E77" s="70">
        <f t="shared" si="33"/>
        <v>378.5645283412966</v>
      </c>
      <c r="F77" s="70">
        <f t="shared" si="33"/>
        <v>409.88355395420484</v>
      </c>
      <c r="G77" s="70">
        <f t="shared" si="33"/>
        <v>100</v>
      </c>
      <c r="H77" s="43">
        <f t="shared" si="33"/>
        <v>44.62938304482912</v>
      </c>
    </row>
    <row r="79" spans="3:8" ht="13.5">
      <c r="C79" s="93"/>
      <c r="D79" s="93"/>
      <c r="E79" s="93"/>
      <c r="F79" s="93"/>
      <c r="G79" s="93"/>
      <c r="H79" s="93"/>
    </row>
  </sheetData>
  <mergeCells count="3">
    <mergeCell ref="A3:H3"/>
    <mergeCell ref="A26:H26"/>
    <mergeCell ref="A44:H4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経済企画庁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dcterms:created xsi:type="dcterms:W3CDTF">1998-07-06T07:16:37Z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