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E2B1837D-8C1D-4F45-90C1-22B136F89B10}" xr6:coauthVersionLast="47" xr6:coauthVersionMax="47" xr10:uidLastSave="{00000000-0000-0000-0000-000000000000}"/>
  <workbookProtection workbookAlgorithmName="SHA-512" workbookHashValue="vmwwJTEHMASJc1JgewGhsXIes49Ahjxx7htGrTIE72b1NGnUja3QB6OPICvLD4IOon9kG8VQbOEO0MgDQBOSGQ==" workbookSaltValue="R0KUtmEeV18VZDKUspcvSQ==" workbookSpinCount="100000" lockStructure="1"/>
  <bookViews>
    <workbookView xWindow="-30828" yWindow="-4380" windowWidth="30936" windowHeight="16776" xr2:uid="{00000000-000D-0000-FFFF-FFFF00000000}"/>
  </bookViews>
  <sheets>
    <sheet name="表面" sheetId="6" r:id="rId1"/>
    <sheet name="裏面" sheetId="5" r:id="rId2"/>
  </sheets>
  <definedNames>
    <definedName name="_xlnm.Print_Area" localSheetId="0">表面!$A$1:$Z$57</definedName>
    <definedName name="_xlnm.Print_Area" localSheetId="1">裏面!$A$1:$BG$109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80" i="5" l="1"/>
  <c r="BC74" i="5"/>
  <c r="BC32" i="5"/>
  <c r="BE32" i="5" s="1"/>
  <c r="BC73" i="5"/>
  <c r="BC72" i="5"/>
  <c r="BC34" i="5"/>
  <c r="BC33" i="5"/>
  <c r="BC30" i="5"/>
  <c r="BC31" i="5"/>
  <c r="BC75" i="5" l="1"/>
  <c r="BB75" i="5"/>
  <c r="BB10" i="5"/>
  <c r="BC10" i="5" s="1"/>
  <c r="BE72" i="5" l="1"/>
  <c r="G28" i="6"/>
  <c r="I28" i="6" s="1"/>
  <c r="BC76" i="5"/>
  <c r="BC37" i="5"/>
  <c r="BE36" i="5" s="1"/>
  <c r="BC14" i="5"/>
  <c r="BE13" i="5" s="1"/>
  <c r="BC77" i="5"/>
  <c r="BC55" i="5"/>
  <c r="BE52" i="5" s="1"/>
  <c r="BC99" i="5"/>
  <c r="BC96" i="5"/>
  <c r="BC93" i="5"/>
  <c r="BE80" i="5"/>
  <c r="BB79" i="5"/>
  <c r="BC45" i="5"/>
  <c r="BE43" i="5" s="1"/>
  <c r="V33" i="6"/>
  <c r="X33" i="6" s="1"/>
  <c r="BE92" i="5" l="1"/>
  <c r="BE77" i="5"/>
  <c r="V26" i="6"/>
  <c r="X26" i="6" s="1"/>
  <c r="BC9" i="5"/>
  <c r="BE8" i="5" s="1"/>
  <c r="BC6" i="5"/>
  <c r="BE4" i="5" s="1"/>
  <c r="V37" i="6"/>
  <c r="X37" i="6" s="1"/>
  <c r="V23" i="6"/>
  <c r="X23" i="6" s="1"/>
  <c r="V31" i="6"/>
  <c r="X31" i="6" s="1"/>
  <c r="V28" i="6"/>
  <c r="X28" i="6" s="1"/>
  <c r="V25" i="6"/>
  <c r="X25" i="6" s="1"/>
  <c r="V24" i="6"/>
  <c r="X24" i="6" s="1"/>
  <c r="V3" i="6"/>
  <c r="X3" i="6" s="1"/>
  <c r="L73" i="5"/>
  <c r="BE64" i="5" s="1"/>
  <c r="L31" i="5"/>
  <c r="BE23" i="5" s="1"/>
  <c r="BC57" i="5" l="1"/>
  <c r="V40" i="6" s="1"/>
  <c r="X40" i="6" s="1"/>
</calcChain>
</file>

<file path=xl/sharedStrings.xml><?xml version="1.0" encoding="utf-8"?>
<sst xmlns="http://schemas.openxmlformats.org/spreadsheetml/2006/main" count="253" uniqueCount="193">
  <si>
    <t xml:space="preserve">  （１）非営利会計・営利会計の記入上の扱い</t>
    <rPh sb="5" eb="8">
      <t>ヒエイリ</t>
    </rPh>
    <rPh sb="8" eb="10">
      <t>カイケイ</t>
    </rPh>
    <rPh sb="11" eb="13">
      <t>エイリ</t>
    </rPh>
    <rPh sb="13" eb="15">
      <t>カイケイ</t>
    </rPh>
    <rPh sb="16" eb="18">
      <t>キニュウ</t>
    </rPh>
    <rPh sb="18" eb="19">
      <t>ジョウ</t>
    </rPh>
    <rPh sb="20" eb="21">
      <t>アツカ</t>
    </rPh>
    <phoneticPr fontId="1"/>
  </si>
  <si>
    <t xml:space="preserve">        本調査は収入・経費欄は、非営利会計分のみ調査対象です。</t>
    <rPh sb="8" eb="9">
      <t>ホン</t>
    </rPh>
    <rPh sb="9" eb="11">
      <t>チョウサ</t>
    </rPh>
    <rPh sb="12" eb="14">
      <t>シュウニュウ</t>
    </rPh>
    <rPh sb="15" eb="17">
      <t>ケイヒ</t>
    </rPh>
    <rPh sb="17" eb="18">
      <t>ラン</t>
    </rPh>
    <rPh sb="20" eb="23">
      <t>ヒエイリ</t>
    </rPh>
    <rPh sb="23" eb="25">
      <t>カイケイ</t>
    </rPh>
    <rPh sb="25" eb="26">
      <t>ブン</t>
    </rPh>
    <rPh sb="28" eb="30">
      <t>チョウサ</t>
    </rPh>
    <rPh sb="30" eb="32">
      <t>タイショウ</t>
    </rPh>
    <phoneticPr fontId="1"/>
  </si>
  <si>
    <t xml:space="preserve">  (２） 非営利事業と営利事業の区分 </t>
    <rPh sb="6" eb="9">
      <t>ヒエイリ</t>
    </rPh>
    <rPh sb="9" eb="11">
      <t>ジギョウ</t>
    </rPh>
    <rPh sb="12" eb="14">
      <t>エイリ</t>
    </rPh>
    <rPh sb="14" eb="16">
      <t>ジギョウ</t>
    </rPh>
    <rPh sb="17" eb="19">
      <t>クブン</t>
    </rPh>
    <phoneticPr fontId="1"/>
  </si>
  <si>
    <r>
      <t xml:space="preserve">        本調査上での非営利活動とは、収益を目的としない事業のことを指します。
　    　収益事業は、営利活動とお考えください。
　    　</t>
    </r>
    <r>
      <rPr>
        <u/>
        <sz val="8"/>
        <rFont val="ＭＳ Ｐゴシック"/>
        <family val="3"/>
        <charset val="128"/>
      </rPr>
      <t>ただし、介護保険事業は非営利活動としてお考えください。</t>
    </r>
    <rPh sb="79" eb="81">
      <t>カイゴ</t>
    </rPh>
    <rPh sb="81" eb="83">
      <t>ホケン</t>
    </rPh>
    <rPh sb="83" eb="85">
      <t>ジギョウ</t>
    </rPh>
    <rPh sb="86" eb="89">
      <t>ヒエイリ</t>
    </rPh>
    <rPh sb="89" eb="91">
      <t>カツドウ</t>
    </rPh>
    <rPh sb="95" eb="96">
      <t>カンガ</t>
    </rPh>
    <phoneticPr fontId="1"/>
  </si>
  <si>
    <t>○建物・機械等の償却費</t>
    <rPh sb="1" eb="3">
      <t>タテモノ</t>
    </rPh>
    <rPh sb="4" eb="6">
      <t>キカイ</t>
    </rPh>
    <rPh sb="6" eb="7">
      <t>トウ</t>
    </rPh>
    <rPh sb="8" eb="11">
      <t>ショウキャクヒ</t>
    </rPh>
    <phoneticPr fontId="1"/>
  </si>
  <si>
    <t>非営利事業活動のみ行っている。</t>
    <rPh sb="0" eb="3">
      <t>ヒエイリ</t>
    </rPh>
    <rPh sb="3" eb="5">
      <t>ジギョウ</t>
    </rPh>
    <rPh sb="5" eb="7">
      <t>カツドウ</t>
    </rPh>
    <rPh sb="9" eb="10">
      <t>オコナ</t>
    </rPh>
    <phoneticPr fontId="1"/>
  </si>
  <si>
    <t>非営利及び営利事業活動をあわせて行っている。</t>
    <rPh sb="0" eb="3">
      <t>ヒエイリ</t>
    </rPh>
    <rPh sb="3" eb="4">
      <t>オヨ</t>
    </rPh>
    <rPh sb="5" eb="7">
      <t>エイリ</t>
    </rPh>
    <rPh sb="7" eb="9">
      <t>ジギョウ</t>
    </rPh>
    <rPh sb="9" eb="11">
      <t>カツドウ</t>
    </rPh>
    <rPh sb="16" eb="17">
      <t>オコナ</t>
    </rPh>
    <phoneticPr fontId="1"/>
  </si>
  <si>
    <t>内閣府記入欄</t>
    <rPh sb="0" eb="2">
      <t>ナイカク</t>
    </rPh>
    <rPh sb="2" eb="3">
      <t>フ</t>
    </rPh>
    <rPh sb="3" eb="5">
      <t>キニュウ</t>
    </rPh>
    <rPh sb="5" eb="6">
      <t>ラン</t>
    </rPh>
    <phoneticPr fontId="1"/>
  </si>
  <si>
    <r>
      <t>調査主体</t>
    </r>
    <r>
      <rPr>
        <sz val="14"/>
        <rFont val="ＭＳ Ｐゴシック"/>
        <family val="3"/>
        <charset val="128"/>
      </rPr>
      <t>　内閣府経済社会総合研究所</t>
    </r>
    <rPh sb="0" eb="2">
      <t>チョウサ</t>
    </rPh>
    <rPh sb="2" eb="4">
      <t>シュタイ</t>
    </rPh>
    <rPh sb="5" eb="8">
      <t>ナイカクフ</t>
    </rPh>
    <rPh sb="8" eb="10">
      <t>ケイザイ</t>
    </rPh>
    <rPh sb="10" eb="12">
      <t>シャカイ</t>
    </rPh>
    <rPh sb="12" eb="14">
      <t>ソウゴウ</t>
    </rPh>
    <rPh sb="14" eb="17">
      <t>ケンキュウショ</t>
    </rPh>
    <phoneticPr fontId="1"/>
  </si>
  <si>
    <t>[２]収入 [３]経費 いずれも営利・非営利合算</t>
    <rPh sb="3" eb="5">
      <t>シュウニュウ</t>
    </rPh>
    <rPh sb="9" eb="11">
      <t>ケイヒ</t>
    </rPh>
    <rPh sb="16" eb="18">
      <t>エイリ</t>
    </rPh>
    <rPh sb="19" eb="22">
      <t>ヒエイリ</t>
    </rPh>
    <rPh sb="22" eb="24">
      <t>ガッサン</t>
    </rPh>
    <phoneticPr fontId="1"/>
  </si>
  <si>
    <t>［２］収入欄のみ 営利・非営利合算</t>
    <rPh sb="3" eb="5">
      <t>シュウニュウ</t>
    </rPh>
    <rPh sb="5" eb="6">
      <t>ラン</t>
    </rPh>
    <rPh sb="9" eb="11">
      <t>エイリ</t>
    </rPh>
    <rPh sb="12" eb="15">
      <t>ヒエイリ</t>
    </rPh>
    <rPh sb="15" eb="17">
      <t>ガッサン</t>
    </rPh>
    <phoneticPr fontId="1"/>
  </si>
  <si>
    <t>［３］経費欄のみ 営利・非営利合算</t>
    <rPh sb="3" eb="5">
      <t>ケイヒ</t>
    </rPh>
    <rPh sb="5" eb="6">
      <t>ラン</t>
    </rPh>
    <rPh sb="9" eb="11">
      <t>エイリ</t>
    </rPh>
    <rPh sb="12" eb="15">
      <t>ヒエイリ</t>
    </rPh>
    <rPh sb="15" eb="17">
      <t>ガッサン</t>
    </rPh>
    <phoneticPr fontId="1"/>
  </si>
  <si>
    <t>※返済金、貸付金、翌年度繰越金等は調査対象外です。記入なさらないでください。</t>
    <rPh sb="1" eb="4">
      <t>ヘンサイキン</t>
    </rPh>
    <rPh sb="5" eb="8">
      <t>カシツケ</t>
    </rPh>
    <rPh sb="9" eb="12">
      <t>ヨクネンド</t>
    </rPh>
    <rPh sb="12" eb="15">
      <t>クリコシキン</t>
    </rPh>
    <rPh sb="15" eb="16">
      <t>トウ</t>
    </rPh>
    <rPh sb="17" eb="19">
      <t>チョウサ</t>
    </rPh>
    <rPh sb="19" eb="22">
      <t>タイショウガイ</t>
    </rPh>
    <rPh sb="25" eb="27">
      <t>キニュウ</t>
    </rPh>
    <phoneticPr fontId="1"/>
  </si>
  <si>
    <t>　回答欄</t>
    <rPh sb="1" eb="4">
      <t>カイトウラン</t>
    </rPh>
    <phoneticPr fontId="1"/>
  </si>
  <si>
    <t>○固定資産税　○不動産取得税　○自動車税　○自動車取得税　○消費税　○その他の税</t>
    <rPh sb="1" eb="6">
      <t>コテイシサンゼイ</t>
    </rPh>
    <rPh sb="8" eb="11">
      <t>フドウサン</t>
    </rPh>
    <rPh sb="11" eb="14">
      <t>シュトクゼイ</t>
    </rPh>
    <rPh sb="16" eb="19">
      <t>ジドウシャ</t>
    </rPh>
    <rPh sb="19" eb="20">
      <t>ゼイ</t>
    </rPh>
    <rPh sb="22" eb="25">
      <t>ジドウシャ</t>
    </rPh>
    <rPh sb="25" eb="28">
      <t>シュトクゼイ</t>
    </rPh>
    <rPh sb="30" eb="33">
      <t>ショウヒゼイ</t>
    </rPh>
    <rPh sb="37" eb="38">
      <t>タ</t>
    </rPh>
    <rPh sb="39" eb="40">
      <t>ゼイ</t>
    </rPh>
    <phoneticPr fontId="1"/>
  </si>
  <si>
    <t>⑤無給で従事している者</t>
    <rPh sb="1" eb="3">
      <t>ムキュウ</t>
    </rPh>
    <rPh sb="4" eb="6">
      <t>ジュウジ</t>
    </rPh>
    <rPh sb="10" eb="11">
      <t>モノ</t>
    </rPh>
    <phoneticPr fontId="1"/>
  </si>
  <si>
    <t>④有給従業者数計</t>
    <rPh sb="1" eb="3">
      <t>ユウキュウ</t>
    </rPh>
    <rPh sb="3" eb="4">
      <t>ジュウ</t>
    </rPh>
    <rPh sb="4" eb="7">
      <t>ギョウシャスウ</t>
    </rPh>
    <rPh sb="7" eb="8">
      <t>ケイ</t>
    </rPh>
    <phoneticPr fontId="1"/>
  </si>
  <si>
    <t>会費等の移転的収入</t>
    <rPh sb="0" eb="2">
      <t>カイヒ</t>
    </rPh>
    <rPh sb="2" eb="3">
      <t>トウ</t>
    </rPh>
    <rPh sb="4" eb="7">
      <t>イテンテキ</t>
    </rPh>
    <rPh sb="7" eb="9">
      <t>シュウニュウ</t>
    </rPh>
    <phoneticPr fontId="1"/>
  </si>
  <si>
    <t>項目番号</t>
    <rPh sb="0" eb="2">
      <t>コウモク</t>
    </rPh>
    <rPh sb="2" eb="4">
      <t>バンゴウ</t>
    </rPh>
    <phoneticPr fontId="1"/>
  </si>
  <si>
    <t>賃借料</t>
    <rPh sb="0" eb="3">
      <t>チンシャクリョウ</t>
    </rPh>
    <phoneticPr fontId="1"/>
  </si>
  <si>
    <t>③臨時・日雇</t>
    <rPh sb="1" eb="3">
      <t>リンジ</t>
    </rPh>
    <rPh sb="4" eb="6">
      <t>ヒヤト</t>
    </rPh>
    <phoneticPr fontId="1"/>
  </si>
  <si>
    <t>裏面の記入上の注意</t>
    <rPh sb="0" eb="2">
      <t>ウラメン</t>
    </rPh>
    <rPh sb="3" eb="5">
      <t>キニュウ</t>
    </rPh>
    <rPh sb="5" eb="6">
      <t>ジョウ</t>
    </rPh>
    <rPh sb="7" eb="9">
      <t>チュウイ</t>
    </rPh>
    <phoneticPr fontId="1"/>
  </si>
  <si>
    <t>****上記活動内容分類の例示******************</t>
    <rPh sb="4" eb="6">
      <t>ジョウキ</t>
    </rPh>
    <rPh sb="6" eb="8">
      <t>カツドウ</t>
    </rPh>
    <rPh sb="8" eb="10">
      <t>ナイヨウ</t>
    </rPh>
    <rPh sb="10" eb="12">
      <t>ブンルイ</t>
    </rPh>
    <rPh sb="13" eb="15">
      <t>レイジ</t>
    </rPh>
    <phoneticPr fontId="1"/>
  </si>
  <si>
    <t>（５）記入基準は「発生主義」とします。これは、他の事業所との財産やサービスの受け渡し、あるいは
　　 事業所内部での資産変動が発生した時点で記録した収支のことです。</t>
    <rPh sb="3" eb="5">
      <t>キニュウ</t>
    </rPh>
    <rPh sb="5" eb="7">
      <t>キジュン</t>
    </rPh>
    <rPh sb="9" eb="11">
      <t>ハッセイ</t>
    </rPh>
    <rPh sb="11" eb="13">
      <t>シュギ</t>
    </rPh>
    <rPh sb="23" eb="24">
      <t>タ</t>
    </rPh>
    <rPh sb="25" eb="28">
      <t>ジギョウショ</t>
    </rPh>
    <rPh sb="30" eb="32">
      <t>ザイサン</t>
    </rPh>
    <rPh sb="38" eb="41">
      <t>ウケワタ</t>
    </rPh>
    <rPh sb="51" eb="54">
      <t>ジギョウショ</t>
    </rPh>
    <rPh sb="54" eb="56">
      <t>ナイブ</t>
    </rPh>
    <rPh sb="58" eb="60">
      <t>シサン</t>
    </rPh>
    <rPh sb="60" eb="62">
      <t>ヘンドウ</t>
    </rPh>
    <rPh sb="63" eb="65">
      <t>ハッセイ</t>
    </rPh>
    <rPh sb="67" eb="69">
      <t>ジテン</t>
    </rPh>
    <rPh sb="70" eb="72">
      <t>キロク</t>
    </rPh>
    <rPh sb="74" eb="76">
      <t>シュウシ</t>
    </rPh>
    <phoneticPr fontId="1"/>
  </si>
  <si>
    <t>うち、上下部機関への支出、負担金</t>
    <rPh sb="3" eb="6">
      <t>ジョウゲブ</t>
    </rPh>
    <rPh sb="6" eb="8">
      <t>キカン</t>
    </rPh>
    <rPh sb="10" eb="12">
      <t>シシュツ</t>
    </rPh>
    <rPh sb="13" eb="16">
      <t>フタンキン</t>
    </rPh>
    <phoneticPr fontId="1"/>
  </si>
  <si>
    <t>うち、関連機関への会費</t>
    <rPh sb="3" eb="5">
      <t>カンレン</t>
    </rPh>
    <rPh sb="5" eb="7">
      <t>キカン</t>
    </rPh>
    <rPh sb="9" eb="11">
      <t>カイヒ</t>
    </rPh>
    <phoneticPr fontId="1"/>
  </si>
  <si>
    <t>うち、保険・共済組合等の給付金</t>
    <rPh sb="3" eb="5">
      <t>ホケン</t>
    </rPh>
    <rPh sb="6" eb="8">
      <t>キョウサイ</t>
    </rPh>
    <rPh sb="8" eb="10">
      <t>クミアイ</t>
    </rPh>
    <rPh sb="10" eb="11">
      <t>トウ</t>
    </rPh>
    <rPh sb="12" eb="15">
      <t>キュウフキン</t>
    </rPh>
    <phoneticPr fontId="1"/>
  </si>
  <si>
    <t>うち、寄付金、人への贈与金等</t>
    <rPh sb="3" eb="6">
      <t>キフキン</t>
    </rPh>
    <rPh sb="7" eb="8">
      <t>ヒト</t>
    </rPh>
    <rPh sb="10" eb="12">
      <t>ゾウヨ</t>
    </rPh>
    <rPh sb="12" eb="13">
      <t>キン</t>
    </rPh>
    <rPh sb="13" eb="14">
      <t>トウ</t>
    </rPh>
    <phoneticPr fontId="1"/>
  </si>
  <si>
    <t>損害保険料</t>
    <rPh sb="0" eb="2">
      <t>ソンガイ</t>
    </rPh>
    <rPh sb="2" eb="5">
      <t>ホケンリョウ</t>
    </rPh>
    <phoneticPr fontId="1"/>
  </si>
  <si>
    <t>項　　　　目</t>
    <rPh sb="0" eb="6">
      <t>コウモク</t>
    </rPh>
    <phoneticPr fontId="1"/>
  </si>
  <si>
    <t>説　明　及　び　例　示</t>
    <rPh sb="0" eb="3">
      <t>セツメイ</t>
    </rPh>
    <rPh sb="4" eb="5">
      <t>オヨ</t>
    </rPh>
    <rPh sb="8" eb="11">
      <t>レイジ</t>
    </rPh>
    <phoneticPr fontId="1"/>
  </si>
  <si>
    <t>千円</t>
    <rPh sb="0" eb="2">
      <t>センエン</t>
    </rPh>
    <phoneticPr fontId="1"/>
  </si>
  <si>
    <t>事業収入</t>
    <rPh sb="0" eb="2">
      <t>ジギョウ</t>
    </rPh>
    <rPh sb="2" eb="4">
      <t>シュウニュウ</t>
    </rPh>
    <phoneticPr fontId="1"/>
  </si>
  <si>
    <t>利子収入</t>
    <rPh sb="0" eb="2">
      <t>リシ</t>
    </rPh>
    <rPh sb="2" eb="4">
      <t>シュウニュウ</t>
    </rPh>
    <phoneticPr fontId="1"/>
  </si>
  <si>
    <t>配当収入</t>
    <rPh sb="0" eb="2">
      <t>ハイトウ</t>
    </rPh>
    <rPh sb="2" eb="4">
      <t>シュウニュウ</t>
    </rPh>
    <phoneticPr fontId="1"/>
  </si>
  <si>
    <t>地代</t>
    <rPh sb="0" eb="2">
      <t>チダイ</t>
    </rPh>
    <phoneticPr fontId="1"/>
  </si>
  <si>
    <t>○営利を目的としない地代収入</t>
    <rPh sb="1" eb="3">
      <t>エイリ</t>
    </rPh>
    <rPh sb="4" eb="6">
      <t>モクテキ</t>
    </rPh>
    <rPh sb="10" eb="12">
      <t>チダイ</t>
    </rPh>
    <rPh sb="12" eb="14">
      <t>シュウニュウ</t>
    </rPh>
    <phoneticPr fontId="1"/>
  </si>
  <si>
    <t>家賃</t>
    <rPh sb="0" eb="2">
      <t>ヤチン</t>
    </rPh>
    <phoneticPr fontId="1"/>
  </si>
  <si>
    <t>○営利を目的としない家賃収入</t>
    <rPh sb="1" eb="3">
      <t>エイリ</t>
    </rPh>
    <rPh sb="4" eb="6">
      <t>モクテキ</t>
    </rPh>
    <rPh sb="10" eb="12">
      <t>ヤチン</t>
    </rPh>
    <rPh sb="12" eb="14">
      <t>シュウニュウ</t>
    </rPh>
    <phoneticPr fontId="1"/>
  </si>
  <si>
    <t>賃貸料</t>
    <rPh sb="0" eb="3">
      <t>チンタイリョウ</t>
    </rPh>
    <phoneticPr fontId="1"/>
  </si>
  <si>
    <t>○機械・物品等の賃貸収入</t>
    <rPh sb="1" eb="3">
      <t>キカイ</t>
    </rPh>
    <rPh sb="4" eb="6">
      <t>ブッピン</t>
    </rPh>
    <rPh sb="6" eb="7">
      <t>トウ</t>
    </rPh>
    <rPh sb="7" eb="10">
      <t>ノチンタイ</t>
    </rPh>
    <rPh sb="10" eb="12">
      <t>シュウニュウ</t>
    </rPh>
    <phoneticPr fontId="1"/>
  </si>
  <si>
    <t>その他の収入</t>
    <rPh sb="0" eb="3">
      <t>ソノタ</t>
    </rPh>
    <rPh sb="4" eb="6">
      <t>シュウニュウ</t>
    </rPh>
    <phoneticPr fontId="1"/>
  </si>
  <si>
    <t>計</t>
    <rPh sb="0" eb="1">
      <t>ケイ</t>
    </rPh>
    <phoneticPr fontId="1"/>
  </si>
  <si>
    <t>仕入代</t>
    <rPh sb="0" eb="2">
      <t>シイレ</t>
    </rPh>
    <rPh sb="2" eb="3">
      <t>ダイ</t>
    </rPh>
    <phoneticPr fontId="1"/>
  </si>
  <si>
    <t>消耗品費</t>
    <rPh sb="0" eb="3">
      <t>ショウモウヒン</t>
    </rPh>
    <rPh sb="3" eb="4">
      <t>ヒ</t>
    </rPh>
    <phoneticPr fontId="1"/>
  </si>
  <si>
    <t>光熱水費</t>
    <rPh sb="0" eb="2">
      <t>コウネツ</t>
    </rPh>
    <rPh sb="2" eb="3">
      <t>スイヒ</t>
    </rPh>
    <rPh sb="3" eb="4">
      <t>ヒ</t>
    </rPh>
    <phoneticPr fontId="1"/>
  </si>
  <si>
    <t>○重油・灯油代　　○石炭・コークス　　○電気代　　○水道料　　○ガス代</t>
    <rPh sb="1" eb="3">
      <t>ジュウユ</t>
    </rPh>
    <rPh sb="4" eb="6">
      <t>トウユ</t>
    </rPh>
    <rPh sb="6" eb="7">
      <t>ダイ</t>
    </rPh>
    <rPh sb="10" eb="12">
      <t>セキタン</t>
    </rPh>
    <rPh sb="20" eb="23">
      <t>デンキダイ</t>
    </rPh>
    <rPh sb="26" eb="28">
      <t>スイドウ</t>
    </rPh>
    <rPh sb="28" eb="29">
      <t>リョウ</t>
    </rPh>
    <rPh sb="32" eb="35">
      <t>ガスダイ</t>
    </rPh>
    <phoneticPr fontId="1"/>
  </si>
  <si>
    <t>印刷製本費</t>
    <rPh sb="0" eb="2">
      <t>インサツ</t>
    </rPh>
    <rPh sb="2" eb="4">
      <t>セイホン</t>
    </rPh>
    <rPh sb="4" eb="5">
      <t>ヒ</t>
    </rPh>
    <phoneticPr fontId="1"/>
  </si>
  <si>
    <t>○負担金</t>
    <rPh sb="1" eb="4">
      <t>フタンキン</t>
    </rPh>
    <phoneticPr fontId="1"/>
  </si>
  <si>
    <t>○会費</t>
    <rPh sb="1" eb="3">
      <t>カイヒ</t>
    </rPh>
    <phoneticPr fontId="1"/>
  </si>
  <si>
    <t>○保険・共済組合等の給付金</t>
    <rPh sb="1" eb="3">
      <t>ホケン</t>
    </rPh>
    <rPh sb="4" eb="6">
      <t>キョウサイ</t>
    </rPh>
    <rPh sb="6" eb="8">
      <t>クミアイ</t>
    </rPh>
    <rPh sb="8" eb="9">
      <t>トウ</t>
    </rPh>
    <rPh sb="10" eb="13">
      <t>キュウフキン</t>
    </rPh>
    <phoneticPr fontId="1"/>
  </si>
  <si>
    <t>○寄付金　　○人への贈与（返済のない奨学金を含む）　　○貸倒金　　○賠償金・その他</t>
    <rPh sb="1" eb="4">
      <t>キフキン</t>
    </rPh>
    <rPh sb="7" eb="8">
      <t>ヒト</t>
    </rPh>
    <rPh sb="10" eb="12">
      <t>ゾウヨ</t>
    </rPh>
    <rPh sb="13" eb="15">
      <t>ヘンサイ</t>
    </rPh>
    <rPh sb="18" eb="21">
      <t>ショウガクキン</t>
    </rPh>
    <rPh sb="22" eb="23">
      <t>フク</t>
    </rPh>
    <rPh sb="28" eb="31">
      <t>カシダオレキン</t>
    </rPh>
    <rPh sb="34" eb="37">
      <t>バイショウキン</t>
    </rPh>
    <rPh sb="40" eb="41">
      <t>タ</t>
    </rPh>
    <phoneticPr fontId="1"/>
  </si>
  <si>
    <t>○損害保険料</t>
    <rPh sb="1" eb="3">
      <t>ソンガイ</t>
    </rPh>
    <rPh sb="3" eb="5">
      <t>ホケン</t>
    </rPh>
    <rPh sb="5" eb="6">
      <t>リョウ</t>
    </rPh>
    <phoneticPr fontId="1"/>
  </si>
  <si>
    <t>人件費</t>
    <rPh sb="0" eb="3">
      <t>ジンケンヒ</t>
    </rPh>
    <phoneticPr fontId="1"/>
  </si>
  <si>
    <t>○土地賃借料　○権利金等の当期負担金</t>
    <rPh sb="1" eb="3">
      <t>トチ</t>
    </rPh>
    <rPh sb="3" eb="6">
      <t>チンシャクリョウ</t>
    </rPh>
    <rPh sb="8" eb="11">
      <t>ケンリキン</t>
    </rPh>
    <rPh sb="11" eb="12">
      <t>トウ</t>
    </rPh>
    <rPh sb="13" eb="15">
      <t>トウキ</t>
    </rPh>
    <rPh sb="15" eb="18">
      <t>フタンキン</t>
    </rPh>
    <phoneticPr fontId="1"/>
  </si>
  <si>
    <t>○建築物の賃借料　○権利金等の当期負担金</t>
    <rPh sb="1" eb="4">
      <t>ケンチクブツ</t>
    </rPh>
    <rPh sb="5" eb="8">
      <t>チンシャクリョウ</t>
    </rPh>
    <rPh sb="10" eb="13">
      <t>ケンリキン</t>
    </rPh>
    <rPh sb="13" eb="14">
      <t>トウ</t>
    </rPh>
    <rPh sb="15" eb="17">
      <t>トウキ</t>
    </rPh>
    <rPh sb="17" eb="20">
      <t>フタンキン</t>
    </rPh>
    <phoneticPr fontId="1"/>
  </si>
  <si>
    <t>○機械・設備・自動車・倉庫・パソコン・ソフトウェア・諸物品　等の賃借料</t>
    <rPh sb="1" eb="3">
      <t>キカイ</t>
    </rPh>
    <rPh sb="4" eb="6">
      <t>セツビ</t>
    </rPh>
    <rPh sb="7" eb="10">
      <t>ジドウシャ</t>
    </rPh>
    <rPh sb="11" eb="13">
      <t>ソウコ</t>
    </rPh>
    <rPh sb="30" eb="31">
      <t>トウ</t>
    </rPh>
    <rPh sb="32" eb="34">
      <t>チンシャク</t>
    </rPh>
    <rPh sb="34" eb="35">
      <t>リョウ</t>
    </rPh>
    <phoneticPr fontId="1"/>
  </si>
  <si>
    <t>減価償却費</t>
    <rPh sb="0" eb="5">
      <t>ゲンカショウキャクヒ</t>
    </rPh>
    <phoneticPr fontId="1"/>
  </si>
  <si>
    <t>租税・公課</t>
    <rPh sb="0" eb="2">
      <t>ソゼイ</t>
    </rPh>
    <rPh sb="3" eb="5">
      <t>コウカ</t>
    </rPh>
    <phoneticPr fontId="1"/>
  </si>
  <si>
    <t>支払利息</t>
    <rPh sb="0" eb="2">
      <t>シハライ</t>
    </rPh>
    <rPh sb="2" eb="4">
      <t>リソク</t>
    </rPh>
    <phoneticPr fontId="1"/>
  </si>
  <si>
    <t>○借入金等債務に支払った利子</t>
    <rPh sb="1" eb="2">
      <t>シャク</t>
    </rPh>
    <rPh sb="2" eb="4">
      <t>ニュウキン</t>
    </rPh>
    <rPh sb="4" eb="5">
      <t>トウ</t>
    </rPh>
    <rPh sb="5" eb="7">
      <t>サイム</t>
    </rPh>
    <rPh sb="8" eb="10">
      <t>シハラ</t>
    </rPh>
    <rPh sb="12" eb="14">
      <t>リシ</t>
    </rPh>
    <phoneticPr fontId="1"/>
  </si>
  <si>
    <t>その他の事業経費</t>
    <rPh sb="0" eb="3">
      <t>ソノタ</t>
    </rPh>
    <rPh sb="4" eb="6">
      <t>ジギョウ</t>
    </rPh>
    <rPh sb="6" eb="8">
      <t>ケイヒ</t>
    </rPh>
    <phoneticPr fontId="1"/>
  </si>
  <si>
    <t>行っている</t>
    <rPh sb="0" eb="1">
      <t>オコナ</t>
    </rPh>
    <phoneticPr fontId="1"/>
  </si>
  <si>
    <t>行っていない</t>
    <rPh sb="0" eb="1">
      <t>オコナ</t>
    </rPh>
    <phoneticPr fontId="1"/>
  </si>
  <si>
    <t>％</t>
    <phoneticPr fontId="1"/>
  </si>
  <si>
    <t>住宅</t>
    <rPh sb="0" eb="2">
      <t>ジュウタク</t>
    </rPh>
    <phoneticPr fontId="1"/>
  </si>
  <si>
    <t>宿舎、社宅、寮等の新築、新築物購入、増改築、大修繕（大規模なもので修繕費とならないもの）</t>
    <rPh sb="0" eb="2">
      <t>シュクシャ</t>
    </rPh>
    <rPh sb="3" eb="5">
      <t>シャタク</t>
    </rPh>
    <rPh sb="6" eb="7">
      <t>リョウ</t>
    </rPh>
    <rPh sb="7" eb="8">
      <t>トウ</t>
    </rPh>
    <rPh sb="9" eb="11">
      <t>シンチク</t>
    </rPh>
    <rPh sb="12" eb="14">
      <t>シンチク</t>
    </rPh>
    <rPh sb="14" eb="15">
      <t>ブツ</t>
    </rPh>
    <rPh sb="15" eb="17">
      <t>コウニュウ</t>
    </rPh>
    <rPh sb="18" eb="21">
      <t>ゾウカイチク</t>
    </rPh>
    <rPh sb="22" eb="25">
      <t>ダイシュウゼン</t>
    </rPh>
    <rPh sb="26" eb="29">
      <t>ダイキボ</t>
    </rPh>
    <rPh sb="33" eb="36">
      <t>シュウゼンヒ</t>
    </rPh>
    <phoneticPr fontId="1"/>
  </si>
  <si>
    <t>住宅と非住宅の費用が一括払いの場合は床面積で分割してください。</t>
    <rPh sb="0" eb="2">
      <t>ジュウタク</t>
    </rPh>
    <rPh sb="3" eb="6">
      <t>ヒジュウタク</t>
    </rPh>
    <rPh sb="7" eb="9">
      <t>ヒヨウ</t>
    </rPh>
    <rPh sb="10" eb="13">
      <t>イッカツバラ</t>
    </rPh>
    <rPh sb="15" eb="17">
      <t>バアイ</t>
    </rPh>
    <rPh sb="18" eb="19">
      <t>ユカ</t>
    </rPh>
    <rPh sb="19" eb="21">
      <t>メンセキ</t>
    </rPh>
    <rPh sb="22" eb="24">
      <t>ブンカツ</t>
    </rPh>
    <phoneticPr fontId="1"/>
  </si>
  <si>
    <t>非住宅</t>
    <rPh sb="0" eb="1">
      <t>ヒ</t>
    </rPh>
    <rPh sb="1" eb="3">
      <t>ジュウタク</t>
    </rPh>
    <phoneticPr fontId="1"/>
  </si>
  <si>
    <t>事務所、倉庫等の住宅以外の建物の新築、新築物購入及び増改築、大修繕（大規模なもので修理費とならないもの）</t>
    <rPh sb="0" eb="3">
      <t>ジムショ</t>
    </rPh>
    <rPh sb="4" eb="6">
      <t>ソウコ</t>
    </rPh>
    <rPh sb="6" eb="7">
      <t>トウ</t>
    </rPh>
    <rPh sb="8" eb="10">
      <t>ジュウタク</t>
    </rPh>
    <rPh sb="10" eb="12">
      <t>イガイ</t>
    </rPh>
    <rPh sb="13" eb="15">
      <t>タテモノ</t>
    </rPh>
    <rPh sb="16" eb="18">
      <t>シンチク</t>
    </rPh>
    <rPh sb="19" eb="22">
      <t>シンチクブツ</t>
    </rPh>
    <rPh sb="22" eb="24">
      <t>コウニュウ</t>
    </rPh>
    <rPh sb="24" eb="25">
      <t>オヨ</t>
    </rPh>
    <rPh sb="26" eb="29">
      <t>ゾウカイチク</t>
    </rPh>
    <rPh sb="30" eb="33">
      <t>ダイシュウゼン</t>
    </rPh>
    <rPh sb="34" eb="37">
      <t>ダイキボ</t>
    </rPh>
    <rPh sb="41" eb="44">
      <t>シュウリヒ</t>
    </rPh>
    <phoneticPr fontId="1"/>
  </si>
  <si>
    <t>構築物等</t>
    <rPh sb="0" eb="3">
      <t>コウチクブツ</t>
    </rPh>
    <rPh sb="3" eb="4">
      <t>トウ</t>
    </rPh>
    <phoneticPr fontId="1"/>
  </si>
  <si>
    <t>設備</t>
    <rPh sb="0" eb="2">
      <t>セツビ</t>
    </rPh>
    <phoneticPr fontId="1"/>
  </si>
  <si>
    <t>在庫増減</t>
    <rPh sb="0" eb="2">
      <t>ザイコ</t>
    </rPh>
    <rPh sb="2" eb="4">
      <t>ゾウゲン</t>
    </rPh>
    <phoneticPr fontId="1"/>
  </si>
  <si>
    <t>※</t>
    <phoneticPr fontId="1"/>
  </si>
  <si>
    <t>％</t>
    <phoneticPr fontId="1"/>
  </si>
  <si>
    <t>移転的支出</t>
    <rPh sb="0" eb="3">
      <t>イテンテキ</t>
    </rPh>
    <rPh sb="3" eb="5">
      <t>シシュツ</t>
    </rPh>
    <phoneticPr fontId="1"/>
  </si>
  <si>
    <t>○土地造成費、○土留、盛土、整地等の工事費
○構築物（門、塀、その他土地に定着した工作物の費用を含む）</t>
    <rPh sb="1" eb="6">
      <t>トチゾウセイヒ</t>
    </rPh>
    <rPh sb="8" eb="10">
      <t>ドドメ</t>
    </rPh>
    <rPh sb="11" eb="13">
      <t>モリツチ</t>
    </rPh>
    <rPh sb="14" eb="16">
      <t>セイチ</t>
    </rPh>
    <rPh sb="16" eb="17">
      <t>トウ</t>
    </rPh>
    <rPh sb="18" eb="21">
      <t>コウジヒ</t>
    </rPh>
    <rPh sb="23" eb="26">
      <t>コウチクブツ</t>
    </rPh>
    <rPh sb="27" eb="28">
      <t>モン</t>
    </rPh>
    <rPh sb="29" eb="30">
      <t>ヘイ</t>
    </rPh>
    <rPh sb="31" eb="34">
      <t>ソノタ</t>
    </rPh>
    <rPh sb="34" eb="36">
      <t>トチ</t>
    </rPh>
    <rPh sb="37" eb="39">
      <t>テイチャク</t>
    </rPh>
    <rPh sb="41" eb="43">
      <t>コウサクブ</t>
    </rPh>
    <rPh sb="43" eb="44">
      <t>ブツ</t>
    </rPh>
    <rPh sb="45" eb="47">
      <t>ヒヨウ</t>
    </rPh>
    <rPh sb="48" eb="49">
      <t>フク</t>
    </rPh>
    <phoneticPr fontId="1"/>
  </si>
  <si>
    <t>※器具・備品費に含まれないもの
○ （新品の）諸設備、機械類、車両、耐用年数１年以上価格10万円以上の備品
○独自のソフトウェア開発費</t>
    <rPh sb="1" eb="3">
      <t>キグ</t>
    </rPh>
    <rPh sb="4" eb="6">
      <t>ビヒン</t>
    </rPh>
    <rPh sb="6" eb="7">
      <t>ヒ</t>
    </rPh>
    <rPh sb="8" eb="9">
      <t>フク</t>
    </rPh>
    <rPh sb="19" eb="21">
      <t>シンピン</t>
    </rPh>
    <rPh sb="23" eb="26">
      <t>ショセツビ</t>
    </rPh>
    <rPh sb="27" eb="30">
      <t>キカイルイ</t>
    </rPh>
    <rPh sb="31" eb="33">
      <t>シャリョウ</t>
    </rPh>
    <rPh sb="34" eb="38">
      <t>タイヨウネンスウ</t>
    </rPh>
    <rPh sb="38" eb="40">
      <t>１ネン</t>
    </rPh>
    <rPh sb="40" eb="42">
      <t>イジョウ</t>
    </rPh>
    <rPh sb="42" eb="44">
      <t>カカク</t>
    </rPh>
    <rPh sb="44" eb="48">
      <t>１０マンエン</t>
    </rPh>
    <rPh sb="48" eb="50">
      <t>イジョウ</t>
    </rPh>
    <rPh sb="51" eb="53">
      <t>ビヒン</t>
    </rPh>
    <rPh sb="55" eb="57">
      <t>ドクジ</t>
    </rPh>
    <rPh sb="64" eb="67">
      <t>カイハツヒ</t>
    </rPh>
    <phoneticPr fontId="1"/>
  </si>
  <si>
    <t>民間非営利団体実態調査調査票</t>
    <rPh sb="0" eb="11">
      <t>ジッタイ</t>
    </rPh>
    <rPh sb="11" eb="14">
      <t>チョウサヒョウ</t>
    </rPh>
    <phoneticPr fontId="1"/>
  </si>
  <si>
    <t>都道府県番号</t>
    <rPh sb="0" eb="4">
      <t>トドウフケン</t>
    </rPh>
    <rPh sb="4" eb="6">
      <t>バンゴウ</t>
    </rPh>
    <phoneticPr fontId="1"/>
  </si>
  <si>
    <t>産業分類</t>
    <rPh sb="0" eb="2">
      <t>サンギョウ</t>
    </rPh>
    <rPh sb="2" eb="4">
      <t>ブンルイ</t>
    </rPh>
    <phoneticPr fontId="1"/>
  </si>
  <si>
    <t>経営組織</t>
    <rPh sb="0" eb="4">
      <t>ケイエイソシキ</t>
    </rPh>
    <phoneticPr fontId="1"/>
  </si>
  <si>
    <t>従業者規模</t>
    <rPh sb="0" eb="3">
      <t>ジュウギョウシャ</t>
    </rPh>
    <rPh sb="3" eb="5">
      <t>キボ</t>
    </rPh>
    <phoneticPr fontId="1"/>
  </si>
  <si>
    <t>事業形態</t>
    <rPh sb="0" eb="2">
      <t>ジギョウ</t>
    </rPh>
    <rPh sb="2" eb="4">
      <t>ケイタイ</t>
    </rPh>
    <phoneticPr fontId="1"/>
  </si>
  <si>
    <t>本所・支所区分</t>
    <rPh sb="0" eb="2">
      <t>ホンショ</t>
    </rPh>
    <rPh sb="3" eb="5">
      <t>シショ</t>
    </rPh>
    <rPh sb="5" eb="7">
      <t>クブン</t>
    </rPh>
    <phoneticPr fontId="1"/>
  </si>
  <si>
    <t>統計以外の目的に使用することは絶対にありません。</t>
    <rPh sb="0" eb="2">
      <t>トウケイ</t>
    </rPh>
    <rPh sb="2" eb="4">
      <t>イガイ</t>
    </rPh>
    <rPh sb="5" eb="7">
      <t>モクテキ</t>
    </rPh>
    <rPh sb="8" eb="10">
      <t>シヨウ</t>
    </rPh>
    <rPh sb="15" eb="17">
      <t>ゼッタイ</t>
    </rPh>
    <phoneticPr fontId="1"/>
  </si>
  <si>
    <t>本調査について</t>
    <rPh sb="0" eb="1">
      <t>ホン</t>
    </rPh>
    <rPh sb="1" eb="3">
      <t>チョウサ</t>
    </rPh>
    <phoneticPr fontId="1"/>
  </si>
  <si>
    <t>(4)記入にあたっては、別冊「調査票の記入の手引き」及び下記の「記入上の注意」をお読みください。</t>
    <rPh sb="3" eb="5">
      <t>キニュウ</t>
    </rPh>
    <rPh sb="12" eb="14">
      <t>ベッサツ</t>
    </rPh>
    <rPh sb="15" eb="18">
      <t>チョウサヒョウ</t>
    </rPh>
    <rPh sb="19" eb="21">
      <t>キニュウ</t>
    </rPh>
    <rPh sb="22" eb="24">
      <t>テビ</t>
    </rPh>
    <rPh sb="26" eb="27">
      <t>オヨ</t>
    </rPh>
    <rPh sb="28" eb="30">
      <t>カキ</t>
    </rPh>
    <rPh sb="32" eb="35">
      <t>キニュウジョウ</t>
    </rPh>
    <rPh sb="36" eb="38">
      <t>チュウイ</t>
    </rPh>
    <rPh sb="40" eb="42">
      <t>オヨ</t>
    </rPh>
    <phoneticPr fontId="1"/>
  </si>
  <si>
    <t>●</t>
    <phoneticPr fontId="1"/>
  </si>
  <si>
    <t>会社以外の法人</t>
    <rPh sb="0" eb="2">
      <t>カイシャ</t>
    </rPh>
    <rPh sb="2" eb="4">
      <t>イガイ</t>
    </rPh>
    <rPh sb="5" eb="7">
      <t>ホウジン</t>
    </rPh>
    <phoneticPr fontId="1"/>
  </si>
  <si>
    <t>法人でない団体</t>
    <rPh sb="0" eb="2">
      <t>ホウジン</t>
    </rPh>
    <rPh sb="5" eb="7">
      <t>ダンタイ</t>
    </rPh>
    <phoneticPr fontId="1"/>
  </si>
  <si>
    <t>本所</t>
    <rPh sb="0" eb="2">
      <t>ホンショ</t>
    </rPh>
    <phoneticPr fontId="1"/>
  </si>
  <si>
    <t>支所</t>
    <rPh sb="0" eb="2">
      <t>シショ</t>
    </rPh>
    <phoneticPr fontId="1"/>
  </si>
  <si>
    <t>①有給役員</t>
    <rPh sb="1" eb="3">
      <t>ユウキュウ</t>
    </rPh>
    <rPh sb="3" eb="5">
      <t>ヤクイン</t>
    </rPh>
    <phoneticPr fontId="1"/>
  </si>
  <si>
    <t>②常用雇用者</t>
    <rPh sb="1" eb="3">
      <t>ジョウヨウ</t>
    </rPh>
    <rPh sb="3" eb="6">
      <t>コヨウシャ</t>
    </rPh>
    <phoneticPr fontId="1"/>
  </si>
  <si>
    <t>⑥従業者数総数</t>
    <rPh sb="1" eb="4">
      <t>ジュウギョウシャ</t>
    </rPh>
    <rPh sb="4" eb="5">
      <t>スウ</t>
    </rPh>
    <rPh sb="5" eb="7">
      <t>ソウスウ</t>
    </rPh>
    <phoneticPr fontId="1"/>
  </si>
  <si>
    <t>（人）</t>
    <rPh sb="1" eb="2">
      <t>ニン</t>
    </rPh>
    <phoneticPr fontId="1"/>
  </si>
  <si>
    <t>（①＋②＋③）   （人）</t>
    <rPh sb="11" eb="12">
      <t>ニン</t>
    </rPh>
    <phoneticPr fontId="1"/>
  </si>
  <si>
    <t>（④＋⑤）                       （人）</t>
    <rPh sb="29" eb="30">
      <t>ニン</t>
    </rPh>
    <phoneticPr fontId="1"/>
  </si>
  <si>
    <t>（４）収支の不突合</t>
    <rPh sb="3" eb="5">
      <t>シュウシ</t>
    </rPh>
    <rPh sb="6" eb="7">
      <t>フ</t>
    </rPh>
    <rPh sb="7" eb="8">
      <t>トツ</t>
    </rPh>
    <rPh sb="8" eb="9">
      <t>ゴウ</t>
    </rPh>
    <phoneticPr fontId="1"/>
  </si>
  <si>
    <t>［１］</t>
    <phoneticPr fontId="1"/>
  </si>
  <si>
    <t>統計法に基づく国の統計調査です。
調査票情報の秘密の保護に万全を期します。</t>
    <phoneticPr fontId="1"/>
  </si>
  <si>
    <r>
      <t>　　　</t>
    </r>
    <r>
      <rPr>
        <sz val="7"/>
        <color rgb="FFFF0000"/>
        <rFont val="ＭＳ Ｐゴシック"/>
        <family val="3"/>
        <charset val="128"/>
      </rPr>
      <t>（</t>
    </r>
    <r>
      <rPr>
        <u/>
        <sz val="7"/>
        <color rgb="FFFF0000"/>
        <rFont val="ＭＳ Ｐゴシック"/>
        <family val="3"/>
        <charset val="128"/>
      </rPr>
      <t>２に○をされた方のみお答えください</t>
    </r>
    <r>
      <rPr>
        <sz val="7"/>
        <color rgb="FFFF0000"/>
        <rFont val="ＭＳ Ｐゴシック"/>
        <family val="3"/>
        <charset val="128"/>
      </rPr>
      <t>）</t>
    </r>
    <r>
      <rPr>
        <sz val="6"/>
        <rFont val="ＭＳ Ｐゴシック"/>
        <family val="3"/>
        <charset val="128"/>
      </rPr>
      <t xml:space="preserve">
　　　</t>
    </r>
    <r>
      <rPr>
        <sz val="7"/>
        <rFont val="ＭＳ Ｐゴシック"/>
        <family val="3"/>
        <charset val="128"/>
      </rPr>
      <t>全事業活動に占める非営利事業活動の
　　　従業者数、収入額の割合は何％ですか。</t>
    </r>
    <rPh sb="11" eb="12">
      <t>カタ</t>
    </rPh>
    <rPh sb="15" eb="16">
      <t>コタ</t>
    </rPh>
    <rPh sb="26" eb="29">
      <t>ゼンジギョウ</t>
    </rPh>
    <rPh sb="29" eb="31">
      <t>カツドウ</t>
    </rPh>
    <rPh sb="32" eb="33">
      <t>シ</t>
    </rPh>
    <rPh sb="35" eb="38">
      <t>ヒエイリ</t>
    </rPh>
    <rPh sb="38" eb="40">
      <t>ジギョウ</t>
    </rPh>
    <rPh sb="40" eb="42">
      <t>カツドウ</t>
    </rPh>
    <rPh sb="47" eb="51">
      <t>ジュウギョウシャスウ</t>
    </rPh>
    <rPh sb="52" eb="54">
      <t>シュウニュウ</t>
    </rPh>
    <rPh sb="54" eb="55">
      <t>ガク</t>
    </rPh>
    <rPh sb="56" eb="58">
      <t>ワリアイ</t>
    </rPh>
    <rPh sb="59" eb="60">
      <t>ナニ</t>
    </rPh>
    <phoneticPr fontId="1"/>
  </si>
  <si>
    <t>○寄付金・献金（宗教関係以外のもの）　○補助金・交付金　○賦課金・負担金　　○自己の収益事業からの繰入金
○保険・共済組合等の掛金　   ○介護保険事業の給付金　　○保育所の運営費（保育料相当分は除く）　</t>
    <rPh sb="83" eb="85">
      <t>ホイク</t>
    </rPh>
    <rPh sb="85" eb="86">
      <t>ショ</t>
    </rPh>
    <rPh sb="87" eb="90">
      <t>ウンエイヒ</t>
    </rPh>
    <rPh sb="91" eb="94">
      <t>ホイクリョウ</t>
    </rPh>
    <rPh sb="94" eb="97">
      <t>ソウトウブン</t>
    </rPh>
    <rPh sb="98" eb="99">
      <t>ノゾ</t>
    </rPh>
    <phoneticPr fontId="1"/>
  </si>
  <si>
    <t>○機関誌・刊行物売上収入　○調査研究受託収入　○神社・寺院の「賽銭」「御布施」収入　○教会等宗教団体への寄付金・献金　○貸室・貸席料
○手数料収入　○入場料収入　○販売・製造の純売上高　○講習会・研修会収入  ○介護保険事業の利用者負担金　　○保育料などの利用者負担金</t>
    <rPh sb="122" eb="125">
      <t>ホイクリョウ</t>
    </rPh>
    <rPh sb="128" eb="131">
      <t>リヨウシャ</t>
    </rPh>
    <rPh sb="131" eb="134">
      <t>フタンキン</t>
    </rPh>
    <phoneticPr fontId="1"/>
  </si>
  <si>
    <t>(3)貴事業所の収支分についてのみ御記入ください。貴事業所が本所ならば本所分のみ、支所ならば支所分のみ御記入ください。</t>
    <rPh sb="3" eb="4">
      <t>キ</t>
    </rPh>
    <rPh sb="4" eb="6">
      <t>ジギョウ</t>
    </rPh>
    <rPh sb="6" eb="7">
      <t>ショ</t>
    </rPh>
    <rPh sb="8" eb="10">
      <t>シュウシ</t>
    </rPh>
    <rPh sb="10" eb="11">
      <t>ブン</t>
    </rPh>
    <rPh sb="17" eb="18">
      <t>ゴ</t>
    </rPh>
    <rPh sb="18" eb="20">
      <t>キニュウ</t>
    </rPh>
    <rPh sb="25" eb="26">
      <t>キ</t>
    </rPh>
    <rPh sb="26" eb="28">
      <t>ジギョウ</t>
    </rPh>
    <rPh sb="28" eb="29">
      <t>ショ</t>
    </rPh>
    <rPh sb="30" eb="32">
      <t>ホンショ</t>
    </rPh>
    <rPh sb="35" eb="37">
      <t>ホンショ</t>
    </rPh>
    <rPh sb="37" eb="38">
      <t>ブン</t>
    </rPh>
    <rPh sb="41" eb="43">
      <t>シショ</t>
    </rPh>
    <rPh sb="46" eb="48">
      <t>シショ</t>
    </rPh>
    <rPh sb="48" eb="49">
      <t>ブン</t>
    </rPh>
    <rPh sb="51" eb="52">
      <t>ゴ</t>
    </rPh>
    <rPh sb="52" eb="54">
      <t>キニュウ</t>
    </rPh>
    <phoneticPr fontId="1"/>
  </si>
  <si>
    <t>内には字句数字をはっきりと御記入ください。</t>
    <rPh sb="0" eb="1">
      <t>ナイ</t>
    </rPh>
    <rPh sb="3" eb="7">
      <t>ジクスウジ</t>
    </rPh>
    <rPh sb="13" eb="14">
      <t>ゴ</t>
    </rPh>
    <rPh sb="14" eb="16">
      <t>キニュウ</t>
    </rPh>
    <phoneticPr fontId="1"/>
  </si>
  <si>
    <r>
      <t>　　　　　　　　</t>
    </r>
    <r>
      <rPr>
        <sz val="10"/>
        <rFont val="ＭＳ Ｐゴシック"/>
        <family val="3"/>
        <charset val="128"/>
      </rPr>
      <t>以下より選択した番号を御記入ください。</t>
    </r>
    <rPh sb="8" eb="10">
      <t>イカ</t>
    </rPh>
    <rPh sb="12" eb="14">
      <t>センタク</t>
    </rPh>
    <rPh sb="16" eb="18">
      <t>バンゴウ</t>
    </rPh>
    <rPh sb="19" eb="20">
      <t>ゴ</t>
    </rPh>
    <rPh sb="20" eb="22">
      <t>キニュウ</t>
    </rPh>
    <phoneticPr fontId="1"/>
  </si>
  <si>
    <t xml:space="preserve">  収支項目がかなり細かく分かれております。
  本調査票のそれぞれの説明欄及び別冊「調査票の記入の
  手引き」に具体例を示しましたので御参照ください。</t>
    <rPh sb="2" eb="4">
      <t>シュウシ</t>
    </rPh>
    <rPh sb="4" eb="6">
      <t>コウモク</t>
    </rPh>
    <rPh sb="10" eb="11">
      <t>コマ</t>
    </rPh>
    <rPh sb="13" eb="14">
      <t>ワ</t>
    </rPh>
    <rPh sb="25" eb="26">
      <t>ホン</t>
    </rPh>
    <rPh sb="26" eb="29">
      <t>チョウサヒョウ</t>
    </rPh>
    <rPh sb="35" eb="37">
      <t>セツメイ</t>
    </rPh>
    <rPh sb="38" eb="39">
      <t>オヨ</t>
    </rPh>
    <rPh sb="40" eb="42">
      <t>ベッサツ</t>
    </rPh>
    <rPh sb="43" eb="46">
      <t>チョウサヒョウ</t>
    </rPh>
    <rPh sb="47" eb="49">
      <t>キニュウ</t>
    </rPh>
    <rPh sb="53" eb="55">
      <t>テビ</t>
    </rPh>
    <rPh sb="58" eb="60">
      <t>グタイ</t>
    </rPh>
    <rPh sb="60" eb="61">
      <t>レイ</t>
    </rPh>
    <phoneticPr fontId="1"/>
  </si>
  <si>
    <t xml:space="preserve">        ただし、投資欄については営利会計分も御記入ください。</t>
    <rPh sb="20" eb="22">
      <t>エイリ</t>
    </rPh>
    <rPh sb="22" eb="24">
      <t>カイケイ</t>
    </rPh>
    <rPh sb="24" eb="25">
      <t>ブン</t>
    </rPh>
    <rPh sb="26" eb="27">
      <t>ゴ</t>
    </rPh>
    <rPh sb="27" eb="29">
      <t>キニュウ</t>
    </rPh>
    <phoneticPr fontId="1"/>
  </si>
  <si>
    <t xml:space="preserve">      前年度繰越金、翌年度繰越金、借入金及び貸付金、土地・中古品の購入費、修繕のためなどの
　   積立金等は本調査の調査対象外です。このため、御記入いただく収支の金額は一致しない場合も
      あります。</t>
    <rPh sb="6" eb="9">
      <t>ゼンネンド</t>
    </rPh>
    <rPh sb="9" eb="12">
      <t>クリコシキン</t>
    </rPh>
    <rPh sb="13" eb="14">
      <t>ヨク</t>
    </rPh>
    <rPh sb="14" eb="16">
      <t>ネンド</t>
    </rPh>
    <rPh sb="16" eb="19">
      <t>クリコシキン</t>
    </rPh>
    <rPh sb="20" eb="21">
      <t>シャク</t>
    </rPh>
    <rPh sb="21" eb="23">
      <t>ニュウキン</t>
    </rPh>
    <rPh sb="23" eb="24">
      <t>オヨ</t>
    </rPh>
    <rPh sb="25" eb="27">
      <t>カシツケ</t>
    </rPh>
    <rPh sb="27" eb="28">
      <t>キン</t>
    </rPh>
    <rPh sb="29" eb="31">
      <t>トチ</t>
    </rPh>
    <rPh sb="32" eb="35">
      <t>チュウコヒン</t>
    </rPh>
    <rPh sb="36" eb="38">
      <t>コウニュウ</t>
    </rPh>
    <rPh sb="38" eb="39">
      <t>ヒ</t>
    </rPh>
    <rPh sb="40" eb="42">
      <t>シュウゼン</t>
    </rPh>
    <rPh sb="53" eb="56">
      <t>ツミタテキン</t>
    </rPh>
    <rPh sb="56" eb="57">
      <t>トウ</t>
    </rPh>
    <rPh sb="85" eb="86">
      <t>キン</t>
    </rPh>
    <phoneticPr fontId="1"/>
  </si>
  <si>
    <t>（６）繰延資産の扱い
　　　創業費、研究費等の繰延資産の償却は、その償却分を償却内容に応じてそれぞれの項目に
      御記入ください。</t>
    <rPh sb="14" eb="16">
      <t>ソウギョウ</t>
    </rPh>
    <rPh sb="16" eb="17">
      <t>ヒ</t>
    </rPh>
    <rPh sb="18" eb="21">
      <t>ケンキュウヒ</t>
    </rPh>
    <rPh sb="21" eb="22">
      <t>トウ</t>
    </rPh>
    <rPh sb="23" eb="27">
      <t>クリノベシサン</t>
    </rPh>
    <rPh sb="28" eb="30">
      <t>ショウキャク</t>
    </rPh>
    <rPh sb="34" eb="36">
      <t>ショウキャク</t>
    </rPh>
    <rPh sb="36" eb="37">
      <t>ブン</t>
    </rPh>
    <rPh sb="38" eb="40">
      <t>ショウキャク</t>
    </rPh>
    <rPh sb="40" eb="42">
      <t>ナイヨウ</t>
    </rPh>
    <rPh sb="43" eb="44">
      <t>オウ</t>
    </rPh>
    <rPh sb="51" eb="53">
      <t>コウモク</t>
    </rPh>
    <rPh sb="61" eb="62">
      <t>ゴ</t>
    </rPh>
    <rPh sb="62" eb="64">
      <t>キニュウ</t>
    </rPh>
    <phoneticPr fontId="1"/>
  </si>
  <si>
    <r>
      <t>この期間に</t>
    </r>
    <r>
      <rPr>
        <u/>
        <sz val="11"/>
        <rFont val="ＭＳ Ｐゴシック"/>
        <family val="3"/>
        <charset val="128"/>
      </rPr>
      <t>よらない場合</t>
    </r>
    <r>
      <rPr>
        <sz val="11"/>
        <rFont val="ＭＳ Ｐゴシック"/>
        <family val="3"/>
        <charset val="128"/>
      </rPr>
      <t>はその期間を御記入ください。</t>
    </r>
    <rPh sb="2" eb="4">
      <t>キカン</t>
    </rPh>
    <rPh sb="9" eb="11">
      <t>バアイ</t>
    </rPh>
    <rPh sb="14" eb="16">
      <t>キカン</t>
    </rPh>
    <rPh sb="17" eb="18">
      <t>ゴ</t>
    </rPh>
    <rPh sb="18" eb="20">
      <t>キニュウ</t>
    </rPh>
    <phoneticPr fontId="1"/>
  </si>
  <si>
    <t>[２］　収　　　入（非営利事業の会計分についてのみ御記入ください。）</t>
    <rPh sb="4" eb="9">
      <t>シュウニュウ</t>
    </rPh>
    <rPh sb="10" eb="13">
      <t>ヒエイリ</t>
    </rPh>
    <rPh sb="13" eb="15">
      <t>ジギョウ</t>
    </rPh>
    <rPh sb="16" eb="18">
      <t>カイケイ</t>
    </rPh>
    <rPh sb="18" eb="19">
      <t>ブン</t>
    </rPh>
    <rPh sb="25" eb="26">
      <t>ゴ</t>
    </rPh>
    <rPh sb="26" eb="28">
      <t>キニュウ</t>
    </rPh>
    <phoneticPr fontId="1"/>
  </si>
  <si>
    <t>[３］　経　　費（非営利事業の会計分についてのみ御記入ください。）</t>
    <rPh sb="4" eb="5">
      <t>キョウ</t>
    </rPh>
    <rPh sb="7" eb="8">
      <t>ヒ</t>
    </rPh>
    <rPh sb="9" eb="12">
      <t>ヒエイリ</t>
    </rPh>
    <rPh sb="12" eb="14">
      <t>ジギョウ</t>
    </rPh>
    <rPh sb="15" eb="17">
      <t>カイケイ</t>
    </rPh>
    <rPh sb="17" eb="18">
      <t>ブン</t>
    </rPh>
    <rPh sb="24" eb="25">
      <t>ゴ</t>
    </rPh>
    <rPh sb="25" eb="27">
      <t>キニュウ</t>
    </rPh>
    <phoneticPr fontId="1"/>
  </si>
  <si>
    <t>※棚卸調整後の純消費高を御記入ください。
○販売では「仕入原価」製造では「原材料消費高」　○お札・破魔矢等の材料費  ○出版物・パンフレット作成用用紙購入代</t>
    <rPh sb="1" eb="3">
      <t>タナオロシ</t>
    </rPh>
    <rPh sb="3" eb="6">
      <t>チョウセイゴ</t>
    </rPh>
    <rPh sb="7" eb="8">
      <t>ジュン</t>
    </rPh>
    <rPh sb="8" eb="10">
      <t>ショウヒ</t>
    </rPh>
    <rPh sb="10" eb="11">
      <t>ダカ</t>
    </rPh>
    <rPh sb="12" eb="13">
      <t>ゴ</t>
    </rPh>
    <rPh sb="13" eb="15">
      <t>キニュウ</t>
    </rPh>
    <rPh sb="22" eb="24">
      <t>ハンバイ</t>
    </rPh>
    <rPh sb="27" eb="31">
      <t>シイレゲンカ</t>
    </rPh>
    <rPh sb="32" eb="34">
      <t>セイゾウ</t>
    </rPh>
    <rPh sb="37" eb="40">
      <t>ゲンザイリョウ</t>
    </rPh>
    <rPh sb="40" eb="42">
      <t>ショウヒ</t>
    </rPh>
    <rPh sb="42" eb="43">
      <t>ダカ</t>
    </rPh>
    <rPh sb="46" eb="48">
      <t>オフダ</t>
    </rPh>
    <rPh sb="49" eb="52">
      <t>ハマヤ</t>
    </rPh>
    <rPh sb="52" eb="53">
      <t>トウ</t>
    </rPh>
    <rPh sb="54" eb="57">
      <t>ザイリョウヒ</t>
    </rPh>
    <rPh sb="60" eb="63">
      <t>シュッパンブツ</t>
    </rPh>
    <rPh sb="70" eb="72">
      <t>サクセイ</t>
    </rPh>
    <rPh sb="72" eb="73">
      <t>ヨウ</t>
    </rPh>
    <rPh sb="73" eb="75">
      <t>ヨウシ</t>
    </rPh>
    <rPh sb="75" eb="77">
      <t>コウニュウ</t>
    </rPh>
    <rPh sb="77" eb="78">
      <t>ダイ</t>
    </rPh>
    <phoneticPr fontId="1"/>
  </si>
  <si>
    <t>※器具・備品扱いのものは26の欄に御記入ください。
○紙・紙製品　　○新聞・雑誌代　　○文房具　　○被服費　　○消耗品（部品・器具）　　○薬品　</t>
    <rPh sb="1" eb="3">
      <t>キグ</t>
    </rPh>
    <rPh sb="4" eb="6">
      <t>ビヒン</t>
    </rPh>
    <rPh sb="6" eb="7">
      <t>アツカ</t>
    </rPh>
    <rPh sb="15" eb="16">
      <t>ラン</t>
    </rPh>
    <rPh sb="17" eb="18">
      <t>ゴ</t>
    </rPh>
    <rPh sb="18" eb="20">
      <t>キニュウ</t>
    </rPh>
    <rPh sb="27" eb="28">
      <t>カミ</t>
    </rPh>
    <rPh sb="29" eb="32">
      <t>カミセイヒン</t>
    </rPh>
    <rPh sb="35" eb="37">
      <t>シンブン</t>
    </rPh>
    <rPh sb="38" eb="41">
      <t>ザッシダイ</t>
    </rPh>
    <rPh sb="44" eb="47">
      <t>ブンボウグ</t>
    </rPh>
    <rPh sb="50" eb="53">
      <t>ヒフクヒ</t>
    </rPh>
    <rPh sb="56" eb="59">
      <t>ショウモウヒン</t>
    </rPh>
    <rPh sb="60" eb="62">
      <t>ブヒン</t>
    </rPh>
    <rPh sb="63" eb="65">
      <t>キグ</t>
    </rPh>
    <rPh sb="69" eb="71">
      <t>ヤクヒン</t>
    </rPh>
    <phoneticPr fontId="1"/>
  </si>
  <si>
    <t>※広告費は26の欄に御記入ください。
○タイプ・写植料、翻訳料、原稿料等を含む。</t>
    <rPh sb="1" eb="4">
      <t>コウコクヒ</t>
    </rPh>
    <rPh sb="8" eb="9">
      <t>ラン</t>
    </rPh>
    <rPh sb="10" eb="11">
      <t>ゴ</t>
    </rPh>
    <rPh sb="11" eb="13">
      <t>キニュウ</t>
    </rPh>
    <rPh sb="24" eb="27">
      <t>シャショクリョウ</t>
    </rPh>
    <rPh sb="28" eb="31">
      <t>ホンヤクリョウ</t>
    </rPh>
    <rPh sb="32" eb="35">
      <t>ゲンコウリョウ</t>
    </rPh>
    <rPh sb="35" eb="36">
      <t>トウ</t>
    </rPh>
    <rPh sb="37" eb="38">
      <t>フク</t>
    </rPh>
    <phoneticPr fontId="1"/>
  </si>
  <si>
    <t>［４］介護保険事業について（※老人介護事業について御記入ください。障害者介護事業は含みません。）</t>
    <rPh sb="3" eb="5">
      <t>カイゴ</t>
    </rPh>
    <rPh sb="5" eb="7">
      <t>ホケン</t>
    </rPh>
    <rPh sb="7" eb="9">
      <t>ジギョウ</t>
    </rPh>
    <rPh sb="15" eb="17">
      <t>ロウジン</t>
    </rPh>
    <rPh sb="17" eb="19">
      <t>カイゴ</t>
    </rPh>
    <rPh sb="19" eb="21">
      <t>ジギョウ</t>
    </rPh>
    <rPh sb="26" eb="28">
      <t>キニュウ</t>
    </rPh>
    <rPh sb="33" eb="36">
      <t>ショウガイシャ</t>
    </rPh>
    <rPh sb="36" eb="38">
      <t>カイゴ</t>
    </rPh>
    <rPh sb="38" eb="40">
      <t>ジギョウ</t>
    </rPh>
    <rPh sb="41" eb="42">
      <t>フク</t>
    </rPh>
    <phoneticPr fontId="1"/>
  </si>
  <si>
    <t>貴事業所で行っている介護保険事業で最も収入額の多い事業は次のうちのどれですか。該当する番号を選択し、回答欄に御記入ください。</t>
    <rPh sb="0" eb="4">
      <t>キジギョウショ</t>
    </rPh>
    <rPh sb="5" eb="6">
      <t>オコナ</t>
    </rPh>
    <rPh sb="10" eb="14">
      <t>カイゴホケン</t>
    </rPh>
    <rPh sb="14" eb="16">
      <t>ジギョウ</t>
    </rPh>
    <rPh sb="17" eb="18">
      <t>モット</t>
    </rPh>
    <rPh sb="19" eb="21">
      <t>シュウニュウ</t>
    </rPh>
    <rPh sb="21" eb="22">
      <t>ガク</t>
    </rPh>
    <rPh sb="23" eb="24">
      <t>オオ</t>
    </rPh>
    <rPh sb="25" eb="27">
      <t>ジギョウ</t>
    </rPh>
    <rPh sb="28" eb="29">
      <t>ツギ</t>
    </rPh>
    <rPh sb="39" eb="41">
      <t>ガイトウ</t>
    </rPh>
    <rPh sb="43" eb="45">
      <t>バンゴウ</t>
    </rPh>
    <rPh sb="46" eb="48">
      <t>センタク</t>
    </rPh>
    <rPh sb="50" eb="52">
      <t>カイトウ</t>
    </rPh>
    <rPh sb="52" eb="53">
      <t>ラン</t>
    </rPh>
    <rPh sb="55" eb="57">
      <t>キニュウ</t>
    </rPh>
    <phoneticPr fontId="1"/>
  </si>
  <si>
    <t>［５］投　　資（非営利・営利会計の両方について御記入ください。）</t>
    <rPh sb="3" eb="4">
      <t>ナ</t>
    </rPh>
    <rPh sb="6" eb="7">
      <t>シ</t>
    </rPh>
    <rPh sb="8" eb="11">
      <t>ヒエイリ</t>
    </rPh>
    <rPh sb="12" eb="14">
      <t>エイリ</t>
    </rPh>
    <rPh sb="14" eb="16">
      <t>カイケイ</t>
    </rPh>
    <rPh sb="17" eb="19">
      <t>リョウホウ</t>
    </rPh>
    <rPh sb="23" eb="24">
      <t>ゴ</t>
    </rPh>
    <rPh sb="24" eb="26">
      <t>キニュウ</t>
    </rPh>
    <phoneticPr fontId="1"/>
  </si>
  <si>
    <t>（[５]投資欄の非営利・営利会計が分離できない場合御記入ください。）</t>
    <rPh sb="4" eb="6">
      <t>トウシ</t>
    </rPh>
    <rPh sb="6" eb="7">
      <t>ラン</t>
    </rPh>
    <rPh sb="8" eb="11">
      <t>ヒエイリ</t>
    </rPh>
    <rPh sb="12" eb="14">
      <t>エイリ</t>
    </rPh>
    <rPh sb="14" eb="16">
      <t>カイケイ</t>
    </rPh>
    <rPh sb="17" eb="19">
      <t>ブンリ</t>
    </rPh>
    <rPh sb="23" eb="25">
      <t>バアイ</t>
    </rPh>
    <rPh sb="26" eb="28">
      <t>キニュウ</t>
    </rPh>
    <phoneticPr fontId="1"/>
  </si>
  <si>
    <t>調査に御協力いただき、誠にありがとうございました。</t>
    <rPh sb="0" eb="2">
      <t>チョウサ</t>
    </rPh>
    <rPh sb="3" eb="4">
      <t>ゴ</t>
    </rPh>
    <rPh sb="4" eb="6">
      <t>キョウリョク</t>
    </rPh>
    <rPh sb="11" eb="12">
      <t>マコト</t>
    </rPh>
    <phoneticPr fontId="1"/>
  </si>
  <si>
    <t xml:space="preserve">  （ 本所・支所統一会計で分離できず、裏面が合算額での記入となる場合にのみ
  御記入ください。合算でない場合は、記入の必要はありません。 ）</t>
    <rPh sb="4" eb="6">
      <t>ホンショ</t>
    </rPh>
    <rPh sb="7" eb="9">
      <t>シショ</t>
    </rPh>
    <rPh sb="9" eb="11">
      <t>トウイツ</t>
    </rPh>
    <rPh sb="11" eb="13">
      <t>カイケイ</t>
    </rPh>
    <rPh sb="14" eb="16">
      <t>ブンリ</t>
    </rPh>
    <rPh sb="20" eb="21">
      <t>ウラ</t>
    </rPh>
    <rPh sb="21" eb="22">
      <t>メン</t>
    </rPh>
    <rPh sb="23" eb="25">
      <t>ガッサン</t>
    </rPh>
    <rPh sb="25" eb="26">
      <t>ガク</t>
    </rPh>
    <rPh sb="28" eb="30">
      <t>キニュウ</t>
    </rPh>
    <rPh sb="33" eb="35">
      <t>バアイ</t>
    </rPh>
    <rPh sb="41" eb="42">
      <t>ゴ</t>
    </rPh>
    <rPh sb="42" eb="44">
      <t>キニュウ</t>
    </rPh>
    <rPh sb="49" eb="51">
      <t>ガッサン</t>
    </rPh>
    <rPh sb="54" eb="56">
      <t>バアイ</t>
    </rPh>
    <rPh sb="58" eb="60">
      <t>キニュウ</t>
    </rPh>
    <rPh sb="61" eb="63">
      <t>ヒツヨウ</t>
    </rPh>
    <phoneticPr fontId="1"/>
  </si>
  <si>
    <r>
      <t xml:space="preserve">  （３）</t>
    </r>
    <r>
      <rPr>
        <u/>
        <sz val="8"/>
        <rFont val="ＭＳ Ｐゴシック"/>
        <family val="3"/>
        <charset val="128"/>
      </rPr>
      <t>金額は千円単位（千円未満四捨五入）で御記入ください。</t>
    </r>
    <rPh sb="5" eb="7">
      <t>キンガク</t>
    </rPh>
    <rPh sb="8" eb="10">
      <t>センエン</t>
    </rPh>
    <rPh sb="10" eb="12">
      <t>タンイ</t>
    </rPh>
    <rPh sb="13" eb="15">
      <t>センエン</t>
    </rPh>
    <rPh sb="15" eb="17">
      <t>ミマン</t>
    </rPh>
    <rPh sb="17" eb="21">
      <t>シシャゴニュウ</t>
    </rPh>
    <rPh sb="23" eb="24">
      <t>ゴ</t>
    </rPh>
    <rPh sb="24" eb="26">
      <t>キニュウ</t>
    </rPh>
    <phoneticPr fontId="1"/>
  </si>
  <si>
    <t>この調査票にお書きいただいた内容は、例えば課税などの</t>
    <rPh sb="2" eb="5">
      <t>チョウサヒョウ</t>
    </rPh>
    <rPh sb="6" eb="9">
      <t>オコタ</t>
    </rPh>
    <rPh sb="14" eb="16">
      <t>ナイヨウ</t>
    </rPh>
    <rPh sb="18" eb="19">
      <t>タト</t>
    </rPh>
    <rPh sb="21" eb="23">
      <t>カゼイ</t>
    </rPh>
    <phoneticPr fontId="1"/>
  </si>
  <si>
    <t>全体に占める貴事業所の割合</t>
    <rPh sb="0" eb="2">
      <t>ゼンタイ</t>
    </rPh>
    <rPh sb="3" eb="4">
      <t>シ</t>
    </rPh>
    <rPh sb="6" eb="7">
      <t>キ</t>
    </rPh>
    <rPh sb="7" eb="10">
      <t>ジギョウショ</t>
    </rPh>
    <rPh sb="11" eb="13">
      <t>ワリアイ</t>
    </rPh>
    <phoneticPr fontId="1"/>
  </si>
  <si>
    <t>（７）項目の中には、貴事業所の会計上、該当する収支がないものもあると存じます。
　　　該当のない欄には恐縮ですが記入漏れと区別するため、「０」を御記入ください。</t>
    <rPh sb="3" eb="5">
      <t>コウモク</t>
    </rPh>
    <rPh sb="6" eb="7">
      <t>チュウ</t>
    </rPh>
    <rPh sb="10" eb="11">
      <t>キ</t>
    </rPh>
    <rPh sb="11" eb="14">
      <t>ジギョウショ</t>
    </rPh>
    <rPh sb="15" eb="17">
      <t>カイケイ</t>
    </rPh>
    <rPh sb="17" eb="18">
      <t>ジョウ</t>
    </rPh>
    <rPh sb="19" eb="21">
      <t>ガイトウ</t>
    </rPh>
    <rPh sb="23" eb="25">
      <t>シュウシ</t>
    </rPh>
    <rPh sb="34" eb="35">
      <t>ゾン</t>
    </rPh>
    <rPh sb="43" eb="45">
      <t>ガイトウ</t>
    </rPh>
    <rPh sb="48" eb="49">
      <t>ラン</t>
    </rPh>
    <rPh sb="72" eb="75">
      <t>ゴキニュウ</t>
    </rPh>
    <phoneticPr fontId="1"/>
  </si>
  <si>
    <t>※借入金、前年度繰越金等は調査対象外です。記入なさらないでください。</t>
    <rPh sb="1" eb="2">
      <t>シャク</t>
    </rPh>
    <rPh sb="2" eb="4">
      <t>ニュウキン</t>
    </rPh>
    <rPh sb="5" eb="7">
      <t>ゼンネン</t>
    </rPh>
    <rPh sb="7" eb="8">
      <t>ド</t>
    </rPh>
    <rPh sb="8" eb="11">
      <t>クリコシキン</t>
    </rPh>
    <rPh sb="11" eb="12">
      <t>トウ</t>
    </rPh>
    <rPh sb="13" eb="18">
      <t>チョウサタイショウガイ</t>
    </rPh>
    <rPh sb="21" eb="23">
      <t>キニュウ</t>
    </rPh>
    <phoneticPr fontId="1"/>
  </si>
  <si>
    <t>※会議費、雑費、教育費、試験研究費など、支出内容が不明なものは、お手数ですが、下記の適当な項目に分割して御記入ください。</t>
    <rPh sb="1" eb="3">
      <t>カイギ</t>
    </rPh>
    <rPh sb="3" eb="4">
      <t>ヒ</t>
    </rPh>
    <rPh sb="5" eb="7">
      <t>ザッピ</t>
    </rPh>
    <rPh sb="8" eb="11">
      <t>キョウイクヒ</t>
    </rPh>
    <rPh sb="12" eb="14">
      <t>シケン</t>
    </rPh>
    <rPh sb="14" eb="17">
      <t>ケンキュウヒ</t>
    </rPh>
    <rPh sb="20" eb="22">
      <t>シシュツ</t>
    </rPh>
    <rPh sb="22" eb="24">
      <t>ナイヨウ</t>
    </rPh>
    <rPh sb="25" eb="27">
      <t>フメイ</t>
    </rPh>
    <rPh sb="32" eb="35">
      <t>オテスウ</t>
    </rPh>
    <rPh sb="39" eb="41">
      <t>カキ</t>
    </rPh>
    <rPh sb="42" eb="44">
      <t>テキトウ</t>
    </rPh>
    <rPh sb="45" eb="47">
      <t>コウモク</t>
    </rPh>
    <rPh sb="48" eb="50">
      <t>ブンカツ</t>
    </rPh>
    <rPh sb="52" eb="53">
      <t>ゴ</t>
    </rPh>
    <rPh sb="53" eb="55">
      <t>キニュウ</t>
    </rPh>
    <phoneticPr fontId="1"/>
  </si>
  <si>
    <t>上記１～７に該当しない収入をお書きください。ただし、財産を売却された場合には売却益のみを御記入ください。
またその他の収入の中で主なものを下記に御記入ください。</t>
    <rPh sb="0" eb="2">
      <t>ジョウキ</t>
    </rPh>
    <rPh sb="6" eb="8">
      <t>ガイトウ</t>
    </rPh>
    <rPh sb="11" eb="13">
      <t>シュウニュウ</t>
    </rPh>
    <rPh sb="14" eb="16">
      <t>オカ</t>
    </rPh>
    <rPh sb="26" eb="28">
      <t>ザイサン</t>
    </rPh>
    <rPh sb="29" eb="31">
      <t>バイキャク</t>
    </rPh>
    <rPh sb="34" eb="36">
      <t>バアイ</t>
    </rPh>
    <rPh sb="38" eb="40">
      <t>バイキャク</t>
    </rPh>
    <rPh sb="40" eb="41">
      <t>エキ</t>
    </rPh>
    <rPh sb="44" eb="47">
      <t>ゴキニュウ</t>
    </rPh>
    <rPh sb="57" eb="58">
      <t>タ</t>
    </rPh>
    <rPh sb="59" eb="61">
      <t>シュウニュウ</t>
    </rPh>
    <rPh sb="62" eb="63">
      <t>ナカ</t>
    </rPh>
    <rPh sb="64" eb="65">
      <t>オモ</t>
    </rPh>
    <rPh sb="69" eb="71">
      <t>カキ</t>
    </rPh>
    <rPh sb="73" eb="75">
      <t>キニュウ</t>
    </rPh>
    <phoneticPr fontId="1"/>
  </si>
  <si>
    <t>（源泉徴収された税も含めて御記入ください。）　　　○預貯金・貸付金等の利子収入</t>
    <rPh sb="1" eb="3">
      <t>ゲンセン</t>
    </rPh>
    <rPh sb="3" eb="5">
      <t>チョウシュウ</t>
    </rPh>
    <rPh sb="8" eb="9">
      <t>ゼイ</t>
    </rPh>
    <rPh sb="10" eb="11">
      <t>フク</t>
    </rPh>
    <rPh sb="13" eb="16">
      <t>ゴキニュウ</t>
    </rPh>
    <rPh sb="26" eb="29">
      <t>ヨチョキン</t>
    </rPh>
    <rPh sb="30" eb="31">
      <t>タイヨ</t>
    </rPh>
    <rPh sb="31" eb="32">
      <t>フ</t>
    </rPh>
    <rPh sb="32" eb="33">
      <t>キン</t>
    </rPh>
    <rPh sb="33" eb="34">
      <t>トウ</t>
    </rPh>
    <rPh sb="35" eb="37">
      <t>リシ</t>
    </rPh>
    <rPh sb="37" eb="39">
      <t>シュウニュウ</t>
    </rPh>
    <phoneticPr fontId="1"/>
  </si>
  <si>
    <t>（源泉徴収された税も含めて御記入ください。）　　　○株式や出資金等の配当収入</t>
    <rPh sb="1" eb="3">
      <t>ゲンセン</t>
    </rPh>
    <rPh sb="3" eb="5">
      <t>チョウシュウ</t>
    </rPh>
    <rPh sb="8" eb="9">
      <t>ゼイ</t>
    </rPh>
    <rPh sb="10" eb="11">
      <t>フク</t>
    </rPh>
    <rPh sb="13" eb="16">
      <t>ゴキニュウ</t>
    </rPh>
    <rPh sb="26" eb="28">
      <t>カブシキ</t>
    </rPh>
    <rPh sb="29" eb="32">
      <t>シュッシキン</t>
    </rPh>
    <rPh sb="32" eb="33">
      <t>トウ</t>
    </rPh>
    <rPh sb="34" eb="36">
      <t>ハイトウ</t>
    </rPh>
    <rPh sb="36" eb="38">
      <t>シュウニュウ</t>
    </rPh>
    <phoneticPr fontId="1"/>
  </si>
  <si>
    <t>※給料・賃金は一切を御記入ください。現物支給の場合も換算して御記入ください。　
そのほか　○賞与　○退職金　○休業賃金　○社会保険料事業主負担金　</t>
    <rPh sb="1" eb="3">
      <t>キュウリョウ</t>
    </rPh>
    <rPh sb="4" eb="6">
      <t>チンギン</t>
    </rPh>
    <rPh sb="7" eb="9">
      <t>イッサイ</t>
    </rPh>
    <rPh sb="10" eb="13">
      <t>ゴキニュウ</t>
    </rPh>
    <rPh sb="18" eb="20">
      <t>ゲンブツ</t>
    </rPh>
    <rPh sb="20" eb="22">
      <t>シキュウ</t>
    </rPh>
    <rPh sb="23" eb="25">
      <t>バアイ</t>
    </rPh>
    <rPh sb="26" eb="28">
      <t>カンサン</t>
    </rPh>
    <rPh sb="30" eb="31">
      <t>ゴ</t>
    </rPh>
    <rPh sb="31" eb="33">
      <t>キニュウ</t>
    </rPh>
    <rPh sb="46" eb="48">
      <t>ショウヨ</t>
    </rPh>
    <rPh sb="50" eb="53">
      <t>タイショクキン</t>
    </rPh>
    <rPh sb="55" eb="59">
      <t>キュウギョウチンギン</t>
    </rPh>
    <rPh sb="61" eb="65">
      <t>シャカイホケン</t>
    </rPh>
    <rPh sb="65" eb="66">
      <t>リョウ</t>
    </rPh>
    <rPh sb="66" eb="69">
      <t>ジギョウヌシ</t>
    </rPh>
    <rPh sb="69" eb="72">
      <t>フタンキン</t>
    </rPh>
    <phoneticPr fontId="1"/>
  </si>
  <si>
    <t xml:space="preserve">    この調査に関するお問合せ先及び記入済調査票の郵送先</t>
    <rPh sb="6" eb="8">
      <t>チョウサ</t>
    </rPh>
    <rPh sb="9" eb="10">
      <t>カン</t>
    </rPh>
    <rPh sb="13" eb="15">
      <t>トイアワ</t>
    </rPh>
    <rPh sb="16" eb="17">
      <t>サキ</t>
    </rPh>
    <rPh sb="17" eb="18">
      <t>オヨ</t>
    </rPh>
    <rPh sb="19" eb="21">
      <t>キニュウ</t>
    </rPh>
    <rPh sb="21" eb="22">
      <t>ズ</t>
    </rPh>
    <rPh sb="22" eb="25">
      <t>チョウサヒョウ</t>
    </rPh>
    <rPh sb="26" eb="28">
      <t>ユウソウ</t>
    </rPh>
    <rPh sb="28" eb="29">
      <t>サキ</t>
    </rPh>
    <phoneticPr fontId="1"/>
  </si>
  <si>
    <t>貴事業所では介護保険事業を行っていますか。</t>
    <rPh sb="0" eb="1">
      <t>キ</t>
    </rPh>
    <rPh sb="1" eb="4">
      <t>ジギョウショ</t>
    </rPh>
    <rPh sb="6" eb="8">
      <t>カイゴ</t>
    </rPh>
    <rPh sb="8" eb="10">
      <t>ホケン</t>
    </rPh>
    <rPh sb="10" eb="12">
      <t>ジギョウ</t>
    </rPh>
    <rPh sb="13" eb="14">
      <t>オコナ</t>
    </rPh>
    <phoneticPr fontId="1"/>
  </si>
  <si>
    <t>行っている場合、非営利活動事業全体の収入の何％を占めますか。</t>
    <rPh sb="0" eb="7">
      <t>オコナッテイルバアイ</t>
    </rPh>
    <rPh sb="8" eb="11">
      <t>ヒエイリ</t>
    </rPh>
    <rPh sb="11" eb="13">
      <t>カツドウ</t>
    </rPh>
    <rPh sb="13" eb="15">
      <t>ジギョウ</t>
    </rPh>
    <rPh sb="15" eb="17">
      <t>ゼンタイ</t>
    </rPh>
    <rPh sb="18" eb="20">
      <t>シュウニュウ</t>
    </rPh>
    <rPh sb="21" eb="22">
      <t>ナニ</t>
    </rPh>
    <rPh sb="24" eb="25">
      <t>シ</t>
    </rPh>
    <phoneticPr fontId="1"/>
  </si>
  <si>
    <t>投資額に占める非営利会計分の割合は何％ですか。</t>
    <rPh sb="0" eb="2">
      <t>トウシ</t>
    </rPh>
    <rPh sb="2" eb="3">
      <t>ガク</t>
    </rPh>
    <rPh sb="4" eb="5">
      <t>シ</t>
    </rPh>
    <rPh sb="7" eb="10">
      <t>ヒエイリ</t>
    </rPh>
    <rPh sb="10" eb="12">
      <t>カイケイ</t>
    </rPh>
    <rPh sb="12" eb="13">
      <t>ブン</t>
    </rPh>
    <rPh sb="14" eb="16">
      <t>ワリアイ</t>
    </rPh>
    <rPh sb="17" eb="18">
      <t>ナニ</t>
    </rPh>
    <phoneticPr fontId="1"/>
  </si>
  <si>
    <t>2.経営組織</t>
    <rPh sb="2" eb="4">
      <t>ケイエイ</t>
    </rPh>
    <rPh sb="4" eb="6">
      <t>ソシキ</t>
    </rPh>
    <phoneticPr fontId="1"/>
  </si>
  <si>
    <t>3.本所・支所の別</t>
    <rPh sb="2" eb="4">
      <t>ホンショ</t>
    </rPh>
    <rPh sb="5" eb="7">
      <t>シショ</t>
    </rPh>
    <rPh sb="8" eb="9">
      <t>ベツ</t>
    </rPh>
    <phoneticPr fontId="1"/>
  </si>
  <si>
    <t>4.貴事業所の従業者数</t>
    <rPh sb="2" eb="3">
      <t>キ</t>
    </rPh>
    <rPh sb="3" eb="5">
      <t>ジギョウ</t>
    </rPh>
    <rPh sb="5" eb="6">
      <t>ショ</t>
    </rPh>
    <rPh sb="7" eb="10">
      <t>ジュウギョウシャ</t>
    </rPh>
    <rPh sb="10" eb="11">
      <t>スウ</t>
    </rPh>
    <phoneticPr fontId="1"/>
  </si>
  <si>
    <t>5.事業活動の範囲について</t>
    <rPh sb="2" eb="4">
      <t>ジギョウ</t>
    </rPh>
    <rPh sb="4" eb="6">
      <t>カツドウ</t>
    </rPh>
    <rPh sb="7" eb="9">
      <t>ハンイ</t>
    </rPh>
    <phoneticPr fontId="1"/>
  </si>
  <si>
    <t>6．本所・支所全体に占める貴事業所の従業者数、収入額の割合は何％ですか。</t>
    <rPh sb="2" eb="3">
      <t>ホンショ</t>
    </rPh>
    <rPh sb="3" eb="4">
      <t>ショ</t>
    </rPh>
    <rPh sb="5" eb="7">
      <t>シショ</t>
    </rPh>
    <rPh sb="7" eb="9">
      <t>ゼンタイ</t>
    </rPh>
    <rPh sb="10" eb="11">
      <t>シ</t>
    </rPh>
    <rPh sb="13" eb="14">
      <t>キ</t>
    </rPh>
    <rPh sb="14" eb="17">
      <t>ジギョウショ</t>
    </rPh>
    <rPh sb="18" eb="22">
      <t>ジュウギョウシャスウ</t>
    </rPh>
    <rPh sb="23" eb="26">
      <t>シュウニュウガク</t>
    </rPh>
    <rPh sb="27" eb="29">
      <t>ワリアイ</t>
    </rPh>
    <rPh sb="30" eb="31">
      <t>ナニ</t>
    </rPh>
    <phoneticPr fontId="1"/>
  </si>
  <si>
    <t>7．貴事業所の非営利事業のうち、収入額の一番多い活動内容に該当する番号を
　　選択し、回答欄に御記入ください。</t>
    <rPh sb="2" eb="3">
      <t>キ</t>
    </rPh>
    <rPh sb="3" eb="6">
      <t>ジギョウショ</t>
    </rPh>
    <rPh sb="7" eb="10">
      <t>ヒエイリ</t>
    </rPh>
    <rPh sb="16" eb="18">
      <t>シュウニュウ</t>
    </rPh>
    <rPh sb="18" eb="19">
      <t>ガク</t>
    </rPh>
    <rPh sb="20" eb="22">
      <t>イチバン</t>
    </rPh>
    <rPh sb="22" eb="23">
      <t>オオ</t>
    </rPh>
    <rPh sb="24" eb="26">
      <t>カツドウ</t>
    </rPh>
    <rPh sb="26" eb="28">
      <t>ナイヨウ</t>
    </rPh>
    <rPh sb="29" eb="31">
      <t>ガイトウ</t>
    </rPh>
    <rPh sb="33" eb="35">
      <t>バンゴウ</t>
    </rPh>
    <rPh sb="39" eb="41">
      <t>センタク</t>
    </rPh>
    <rPh sb="43" eb="46">
      <t>カイトウラン</t>
    </rPh>
    <rPh sb="48" eb="50">
      <t>キニュウ</t>
    </rPh>
    <phoneticPr fontId="1"/>
  </si>
  <si>
    <t xml:space="preserve">  本所・支所が統一会計で分離できない場合には、本所・支所合計額を裏面に御記入の上、以下（表面）の６．欄に必ずお答えください。</t>
    <rPh sb="2" eb="4">
      <t>ホンショ</t>
    </rPh>
    <rPh sb="5" eb="7">
      <t>シショ</t>
    </rPh>
    <rPh sb="8" eb="10">
      <t>トウイツ</t>
    </rPh>
    <rPh sb="10" eb="12">
      <t>カイケイ</t>
    </rPh>
    <rPh sb="13" eb="15">
      <t>ブンリ</t>
    </rPh>
    <rPh sb="19" eb="21">
      <t>バアイ</t>
    </rPh>
    <rPh sb="24" eb="26">
      <t>ホンショ</t>
    </rPh>
    <rPh sb="27" eb="29">
      <t>シショ</t>
    </rPh>
    <rPh sb="29" eb="32">
      <t>ゴウケイガク</t>
    </rPh>
    <rPh sb="33" eb="35">
      <t>ウラメン</t>
    </rPh>
    <rPh sb="36" eb="37">
      <t>ゴ</t>
    </rPh>
    <rPh sb="37" eb="39">
      <t>キニュウ</t>
    </rPh>
    <rPh sb="40" eb="41">
      <t>ウエ</t>
    </rPh>
    <rPh sb="42" eb="44">
      <t>イカ</t>
    </rPh>
    <rPh sb="45" eb="47">
      <t>オモテメン</t>
    </rPh>
    <rPh sb="51" eb="52">
      <t>ラン</t>
    </rPh>
    <rPh sb="53" eb="54">
      <t>カナラ</t>
    </rPh>
    <rPh sb="55" eb="57">
      <t>オコタ</t>
    </rPh>
    <phoneticPr fontId="1"/>
  </si>
  <si>
    <t>※以下［２］，［３］御記入の際、営利事業・非営利事業の収支が統一会計となっていて切り離せず、合算額を記入される場合は、右の該当欄に○をお願いします。あわせて、表面の５．の割合も必ず御記入ください。</t>
    <rPh sb="1" eb="3">
      <t>イカ</t>
    </rPh>
    <rPh sb="10" eb="11">
      <t>ゴ</t>
    </rPh>
    <rPh sb="11" eb="13">
      <t>キニュウ</t>
    </rPh>
    <rPh sb="14" eb="15">
      <t>サイ</t>
    </rPh>
    <rPh sb="18" eb="20">
      <t>ジギョウ</t>
    </rPh>
    <rPh sb="24" eb="26">
      <t>ジギョウ</t>
    </rPh>
    <rPh sb="30" eb="32">
      <t>トウイツ</t>
    </rPh>
    <rPh sb="32" eb="34">
      <t>カイケイ</t>
    </rPh>
    <rPh sb="40" eb="41">
      <t>キ</t>
    </rPh>
    <rPh sb="42" eb="43">
      <t>ハナ</t>
    </rPh>
    <rPh sb="46" eb="48">
      <t>ガッサン</t>
    </rPh>
    <rPh sb="48" eb="49">
      <t>ガク</t>
    </rPh>
    <rPh sb="50" eb="52">
      <t>キニュウ</t>
    </rPh>
    <rPh sb="55" eb="57">
      <t>バアイ</t>
    </rPh>
    <rPh sb="59" eb="60">
      <t>ミギ</t>
    </rPh>
    <rPh sb="61" eb="63">
      <t>ガイトウ</t>
    </rPh>
    <rPh sb="63" eb="64">
      <t>ラン</t>
    </rPh>
    <rPh sb="68" eb="69">
      <t>ネガ</t>
    </rPh>
    <rPh sb="79" eb="80">
      <t>オモテ</t>
    </rPh>
    <rPh sb="80" eb="81">
      <t>メン</t>
    </rPh>
    <rPh sb="85" eb="87">
      <t>ワリアイ</t>
    </rPh>
    <rPh sb="88" eb="89">
      <t>カナラ</t>
    </rPh>
    <rPh sb="91" eb="93">
      <t>キニュウ</t>
    </rPh>
    <phoneticPr fontId="1"/>
  </si>
  <si>
    <t>※以下は対家計サービスを行う事業所のみ御記入ください。（表面上段産業分類番号が８７０、８７２、９３１の事業所は御記入いただく必要はございません。）</t>
    <rPh sb="1" eb="3">
      <t>イカ</t>
    </rPh>
    <rPh sb="4" eb="7">
      <t>タイカケイ</t>
    </rPh>
    <rPh sb="12" eb="13">
      <t>オコナ</t>
    </rPh>
    <rPh sb="14" eb="17">
      <t>ジギョウショ</t>
    </rPh>
    <rPh sb="19" eb="20">
      <t>ゴ</t>
    </rPh>
    <rPh sb="20" eb="22">
      <t>キニュウ</t>
    </rPh>
    <rPh sb="28" eb="30">
      <t>オモテメン</t>
    </rPh>
    <rPh sb="30" eb="32">
      <t>ジョウダン</t>
    </rPh>
    <rPh sb="32" eb="36">
      <t>サンギョウブンルイ</t>
    </rPh>
    <rPh sb="36" eb="38">
      <t>バンゴウ</t>
    </rPh>
    <rPh sb="51" eb="54">
      <t>ジギョウショ</t>
    </rPh>
    <rPh sb="55" eb="56">
      <t>ゴ</t>
    </rPh>
    <rPh sb="56" eb="58">
      <t>キニュウ</t>
    </rPh>
    <rPh sb="62" eb="64">
      <t>ヒツヨウ</t>
    </rPh>
    <phoneticPr fontId="1"/>
  </si>
  <si>
    <t>非営利会計投資額（千円）</t>
    <rPh sb="0" eb="3">
      <t>ヒエイリ</t>
    </rPh>
    <rPh sb="3" eb="5">
      <t>カイケイ</t>
    </rPh>
    <rPh sb="5" eb="7">
      <t>トウシ</t>
    </rPh>
    <rPh sb="7" eb="8">
      <t>ガク</t>
    </rPh>
    <rPh sb="9" eb="10">
      <t>セン</t>
    </rPh>
    <rPh sb="10" eb="11">
      <t>エン</t>
    </rPh>
    <phoneticPr fontId="1"/>
  </si>
  <si>
    <t>営利会計投資額（千円）</t>
    <rPh sb="0" eb="2">
      <t>ヒエイリ</t>
    </rPh>
    <rPh sb="2" eb="4">
      <t>カイケイ</t>
    </rPh>
    <rPh sb="4" eb="6">
      <t>トウシ</t>
    </rPh>
    <rPh sb="6" eb="7">
      <t>ガク</t>
    </rPh>
    <rPh sb="8" eb="10">
      <t>センエン</t>
    </rPh>
    <phoneticPr fontId="1"/>
  </si>
  <si>
    <t>金　　　額</t>
    <rPh sb="0" eb="5">
      <t>キンガク</t>
    </rPh>
    <phoneticPr fontId="1"/>
  </si>
  <si>
    <t>従業者数
（％）</t>
    <rPh sb="0" eb="4">
      <t>ジュウギョウシャスウ</t>
    </rPh>
    <phoneticPr fontId="1"/>
  </si>
  <si>
    <t>収入額
（％）</t>
    <rPh sb="0" eb="3">
      <t>シュウニュウガク</t>
    </rPh>
    <phoneticPr fontId="1"/>
  </si>
  <si>
    <t>自</t>
    <rPh sb="0" eb="1">
      <t>ジ</t>
    </rPh>
    <phoneticPr fontId="1"/>
  </si>
  <si>
    <t>至</t>
    <rPh sb="0" eb="1">
      <t>イタ</t>
    </rPh>
    <phoneticPr fontId="1"/>
  </si>
  <si>
    <t>年</t>
    <rPh sb="0" eb="1">
      <t>ネン</t>
    </rPh>
    <phoneticPr fontId="1"/>
  </si>
  <si>
    <t>月</t>
    <rPh sb="0" eb="1">
      <t>ガツ</t>
    </rPh>
    <phoneticPr fontId="1"/>
  </si>
  <si>
    <t>日</t>
    <rPh sb="0" eb="1">
      <t>ニチ</t>
    </rPh>
    <phoneticPr fontId="1"/>
  </si>
  <si>
    <t>○保管運搬料　○19の欄に記入したもの以外の福利厚生費　○交際費　○諸謝金　○食料費　○広告費（10～25の欄以外の諸経費）
○器具・備品費（耐用年数1年以上価格10万円以上の備品は31、36に記入）　○修理費　○手数料　○通信費　○旅費・交通費
　その他の事業経費の中で主なものを下記に御記入下さい。
                                                                             　　　　　　　　　　　　　　　　　　                   　　　　　　</t>
    <phoneticPr fontId="1"/>
  </si>
  <si>
    <t>⇒</t>
    <phoneticPr fontId="1"/>
  </si>
  <si>
    <t>○棚卸資産の増減（製品、原材料、貯蔵品等の期首・期末の差）</t>
    <rPh sb="1" eb="5">
      <t>タナオロシシサン</t>
    </rPh>
    <rPh sb="6" eb="8">
      <t>ゾウゲン</t>
    </rPh>
    <rPh sb="9" eb="11">
      <t>セイヒン</t>
    </rPh>
    <rPh sb="12" eb="15">
      <t>ゲンザイリョウ</t>
    </rPh>
    <rPh sb="16" eb="19">
      <t>チョゾウヒン</t>
    </rPh>
    <rPh sb="19" eb="20">
      <t>トウ</t>
    </rPh>
    <rPh sb="21" eb="23">
      <t>キシュ</t>
    </rPh>
    <rPh sb="24" eb="26">
      <t>キマツ</t>
    </rPh>
    <rPh sb="27" eb="28">
      <t>サ</t>
    </rPh>
    <phoneticPr fontId="1"/>
  </si>
  <si>
    <t>調査票番号</t>
    <rPh sb="0" eb="2">
      <t>チョウサ</t>
    </rPh>
    <rPh sb="2" eb="3">
      <t>ヒョウ</t>
    </rPh>
    <rPh sb="3" eb="5">
      <t>バンゴウ</t>
    </rPh>
    <phoneticPr fontId="1"/>
  </si>
  <si>
    <t>要確認箇所</t>
    <rPh sb="0" eb="1">
      <t>ヨウ</t>
    </rPh>
    <rPh sb="1" eb="3">
      <t>カクニン</t>
    </rPh>
    <rPh sb="3" eb="5">
      <t>カショ</t>
    </rPh>
    <phoneticPr fontId="1"/>
  </si>
  <si>
    <t>人件費÷従業者数</t>
    <rPh sb="0" eb="3">
      <t>ジンケンヒ</t>
    </rPh>
    <rPh sb="4" eb="7">
      <t>ジュウギョウシャ</t>
    </rPh>
    <rPh sb="7" eb="8">
      <t>スウ</t>
    </rPh>
    <phoneticPr fontId="1"/>
  </si>
  <si>
    <t>その他収入割合</t>
    <rPh sb="2" eb="3">
      <t>タ</t>
    </rPh>
    <rPh sb="3" eb="5">
      <t>シュウニュウ</t>
    </rPh>
    <rPh sb="5" eb="7">
      <t>ワリアイ</t>
    </rPh>
    <phoneticPr fontId="1"/>
  </si>
  <si>
    <t>光熱水費</t>
    <rPh sb="0" eb="3">
      <t>コウネツスイ</t>
    </rPh>
    <rPh sb="3" eb="4">
      <t>ヒ</t>
    </rPh>
    <phoneticPr fontId="1"/>
  </si>
  <si>
    <t>その他事業経費割合</t>
    <rPh sb="2" eb="3">
      <t>タ</t>
    </rPh>
    <rPh sb="3" eb="5">
      <t>ジギョウ</t>
    </rPh>
    <rPh sb="5" eb="7">
      <t>ケイヒ</t>
    </rPh>
    <rPh sb="7" eb="9">
      <t>ワリアイ</t>
    </rPh>
    <phoneticPr fontId="1"/>
  </si>
  <si>
    <t>人件費</t>
    <rPh sb="0" eb="3">
      <t>ジンケンヒ</t>
    </rPh>
    <phoneticPr fontId="1"/>
  </si>
  <si>
    <t>非営利会計</t>
    <rPh sb="0" eb="3">
      <t>ヒエイリ</t>
    </rPh>
    <rPh sb="3" eb="5">
      <t>カイケイ</t>
    </rPh>
    <phoneticPr fontId="1"/>
  </si>
  <si>
    <t>営利会計</t>
    <rPh sb="0" eb="2">
      <t>エイリ</t>
    </rPh>
    <rPh sb="2" eb="4">
      <t>カイケイ</t>
    </rPh>
    <phoneticPr fontId="1"/>
  </si>
  <si>
    <t>割合</t>
    <rPh sb="0" eb="2">
      <t>ワリアイ</t>
    </rPh>
    <phoneticPr fontId="1"/>
  </si>
  <si>
    <t>収入</t>
    <rPh sb="0" eb="2">
      <t>シュウニュウ</t>
    </rPh>
    <phoneticPr fontId="1"/>
  </si>
  <si>
    <t>経費</t>
    <rPh sb="0" eb="2">
      <t>ケイヒ</t>
    </rPh>
    <phoneticPr fontId="1"/>
  </si>
  <si>
    <t>(2)調査票は、　月　　日までに返送票とともに下記宛てに御返送ください。</t>
    <rPh sb="3" eb="6">
      <t>チョウサヒョウ</t>
    </rPh>
    <rPh sb="9" eb="10">
      <t>ガツ</t>
    </rPh>
    <rPh sb="12" eb="13">
      <t>ヒ</t>
    </rPh>
    <rPh sb="16" eb="18">
      <t>ヘンソウヒョウ</t>
    </rPh>
    <rPh sb="18" eb="19">
      <t>ヒョウ</t>
    </rPh>
    <rPh sb="23" eb="25">
      <t>カキ</t>
    </rPh>
    <rPh sb="25" eb="26">
      <t>ア</t>
    </rPh>
    <rPh sb="28" eb="29">
      <t>ゴ</t>
    </rPh>
    <rPh sb="29" eb="31">
      <t>ヘンソウ</t>
    </rPh>
    <phoneticPr fontId="1"/>
  </si>
  <si>
    <r>
      <t>1.法人番号
　</t>
    </r>
    <r>
      <rPr>
        <b/>
        <sz val="8"/>
        <color rgb="FFFF0000"/>
        <rFont val="ＭＳ Ｐゴシック"/>
        <family val="3"/>
        <charset val="128"/>
      </rPr>
      <t>（13桁）</t>
    </r>
    <rPh sb="2" eb="4">
      <t>ホウジン</t>
    </rPh>
    <rPh sb="4" eb="6">
      <t>バンゴウ</t>
    </rPh>
    <rPh sb="11" eb="12">
      <t>ケタ</t>
    </rPh>
    <phoneticPr fontId="1"/>
  </si>
  <si>
    <r>
      <t>(1)調査対象期間は</t>
    </r>
    <r>
      <rPr>
        <u/>
        <sz val="9"/>
        <color theme="1"/>
        <rFont val="ＭＳ Ｐゴシック"/>
        <family val="3"/>
        <charset val="128"/>
      </rPr>
      <t>原則として2024年度</t>
    </r>
    <r>
      <rPr>
        <sz val="9"/>
        <color theme="1"/>
        <rFont val="ＭＳ Ｐゴシック"/>
        <family val="3"/>
        <charset val="128"/>
      </rPr>
      <t>です。これにより難い場合は、この期間に最も近い決算期における1年間について御記入ください。</t>
    </r>
    <rPh sb="3" eb="5">
      <t>チョウサ</t>
    </rPh>
    <rPh sb="5" eb="7">
      <t>タイショウ</t>
    </rPh>
    <rPh sb="7" eb="9">
      <t>キカン</t>
    </rPh>
    <rPh sb="10" eb="12">
      <t>ゲンソク</t>
    </rPh>
    <rPh sb="19" eb="20">
      <t>ネン</t>
    </rPh>
    <rPh sb="20" eb="21">
      <t>ド</t>
    </rPh>
    <rPh sb="27" eb="30">
      <t>ヨリガタ</t>
    </rPh>
    <rPh sb="31" eb="33">
      <t>バアイ</t>
    </rPh>
    <rPh sb="37" eb="39">
      <t>キカン</t>
    </rPh>
    <rPh sb="40" eb="43">
      <t>モットモチカ</t>
    </rPh>
    <rPh sb="44" eb="47">
      <t>ケッサンキ</t>
    </rPh>
    <rPh sb="52" eb="54">
      <t>ネンカン</t>
    </rPh>
    <rPh sb="58" eb="59">
      <t>ゴ</t>
    </rPh>
    <rPh sb="59" eb="61">
      <t>キニュウ</t>
    </rPh>
    <phoneticPr fontId="1"/>
  </si>
  <si>
    <r>
      <t>貴事業所について</t>
    </r>
    <r>
      <rPr>
        <u/>
        <sz val="11"/>
        <color theme="1"/>
        <rFont val="ＭＳ Ｐゴシック"/>
        <family val="3"/>
        <charset val="128"/>
      </rPr>
      <t>２０２５年３月３１日現在</t>
    </r>
    <r>
      <rPr>
        <sz val="11"/>
        <color theme="1"/>
        <rFont val="ＭＳ Ｐゴシック"/>
        <family val="3"/>
        <charset val="128"/>
      </rPr>
      <t>でお答えください。</t>
    </r>
    <rPh sb="0" eb="1">
      <t>キ</t>
    </rPh>
    <rPh sb="1" eb="4">
      <t>ジギョウショ</t>
    </rPh>
    <rPh sb="12" eb="13">
      <t>ネン</t>
    </rPh>
    <rPh sb="14" eb="15">
      <t>ツキ</t>
    </rPh>
    <rPh sb="17" eb="18">
      <t>ヒ</t>
    </rPh>
    <rPh sb="18" eb="20">
      <t>ゲンザイ</t>
    </rPh>
    <rPh sb="21" eb="23">
      <t>オコタ</t>
    </rPh>
    <phoneticPr fontId="1"/>
  </si>
  <si>
    <t>記入対象期間は原則として2024年4月1日～2025年3月31日です。</t>
    <rPh sb="0" eb="2">
      <t>キニュウ</t>
    </rPh>
    <rPh sb="2" eb="4">
      <t>タイショウ</t>
    </rPh>
    <rPh sb="4" eb="6">
      <t>キカン</t>
    </rPh>
    <rPh sb="7" eb="9">
      <t>ゲンソク</t>
    </rPh>
    <rPh sb="16" eb="17">
      <t>ネン</t>
    </rPh>
    <rPh sb="17" eb="18">
      <t>ヘイネン</t>
    </rPh>
    <rPh sb="18" eb="19">
      <t>ガツ</t>
    </rPh>
    <rPh sb="20" eb="21">
      <t>ヒ</t>
    </rPh>
    <rPh sb="26" eb="27">
      <t>ネン</t>
    </rPh>
    <rPh sb="27" eb="28">
      <t>ヘイネン</t>
    </rPh>
    <rPh sb="28" eb="29">
      <t>ガツ</t>
    </rPh>
    <rPh sb="31" eb="32">
      <t>ヒ</t>
    </rPh>
    <phoneticPr fontId="1"/>
  </si>
  <si>
    <r>
      <t>2024年度中の非営利・営利会計それぞれの投資額を御記入ください。</t>
    </r>
    <r>
      <rPr>
        <u/>
        <sz val="10"/>
        <color theme="1"/>
        <rFont val="ＭＳ Ｐゴシック"/>
        <family val="3"/>
        <charset val="128"/>
      </rPr>
      <t xml:space="preserve">ただし、土地、古い建物の購入費、中古品の設備・機械・車両等の購入費は調査対象外ですので除いてください。
</t>
    </r>
    <r>
      <rPr>
        <sz val="10"/>
        <color theme="1"/>
        <rFont val="ＭＳ Ｐゴシック"/>
        <family val="3"/>
        <charset val="128"/>
      </rPr>
      <t>なお、営利・非営利会計を分離できない場合には、合算したまま非営利会計投資額欄に御記入いただき、投資額全体に占める非営利会計分の割合を下欄の※に御記入ください。</t>
    </r>
    <rPh sb="8" eb="11">
      <t>ヒエイリ</t>
    </rPh>
    <rPh sb="12" eb="14">
      <t>エイリ</t>
    </rPh>
    <rPh sb="14" eb="16">
      <t>カイケイ</t>
    </rPh>
    <rPh sb="21" eb="23">
      <t>トウシ</t>
    </rPh>
    <rPh sb="25" eb="28">
      <t>ゴキニュウ</t>
    </rPh>
    <rPh sb="37" eb="39">
      <t>トチ</t>
    </rPh>
    <rPh sb="40" eb="41">
      <t>フル</t>
    </rPh>
    <rPh sb="42" eb="44">
      <t>タテモノ</t>
    </rPh>
    <rPh sb="45" eb="48">
      <t>コウニュウヒ</t>
    </rPh>
    <rPh sb="49" eb="52">
      <t>チュウコヒン</t>
    </rPh>
    <rPh sb="53" eb="55">
      <t>セツビ</t>
    </rPh>
    <rPh sb="56" eb="58">
      <t>キカイ</t>
    </rPh>
    <rPh sb="59" eb="61">
      <t>シャリョウ</t>
    </rPh>
    <rPh sb="61" eb="62">
      <t>トウ</t>
    </rPh>
    <rPh sb="63" eb="65">
      <t>コウニュウ</t>
    </rPh>
    <rPh sb="65" eb="66">
      <t>ヒ</t>
    </rPh>
    <rPh sb="67" eb="69">
      <t>チョウサ</t>
    </rPh>
    <rPh sb="69" eb="72">
      <t>タイショウガイ</t>
    </rPh>
    <rPh sb="76" eb="77">
      <t>ノゾ</t>
    </rPh>
    <rPh sb="88" eb="90">
      <t>エイリ</t>
    </rPh>
    <rPh sb="91" eb="94">
      <t>ヒエイリ</t>
    </rPh>
    <rPh sb="94" eb="96">
      <t>カイケイ</t>
    </rPh>
    <rPh sb="97" eb="99">
      <t>ブンリ</t>
    </rPh>
    <rPh sb="103" eb="105">
      <t>バアイ</t>
    </rPh>
    <rPh sb="108" eb="110">
      <t>ガッサン</t>
    </rPh>
    <rPh sb="114" eb="117">
      <t>ヒエイリ</t>
    </rPh>
    <rPh sb="117" eb="119">
      <t>カイケイ</t>
    </rPh>
    <rPh sb="119" eb="121">
      <t>トウシ</t>
    </rPh>
    <rPh sb="122" eb="123">
      <t>ラン</t>
    </rPh>
    <rPh sb="132" eb="134">
      <t>トウシ</t>
    </rPh>
    <rPh sb="135" eb="137">
      <t>ゼンタイ</t>
    </rPh>
    <rPh sb="138" eb="139">
      <t>シ</t>
    </rPh>
    <rPh sb="141" eb="144">
      <t>ヒエイリ</t>
    </rPh>
    <rPh sb="144" eb="146">
      <t>カイケイ</t>
    </rPh>
    <rPh sb="146" eb="147">
      <t>ブン</t>
    </rPh>
    <rPh sb="148" eb="150">
      <t>ワリアイ</t>
    </rPh>
    <rPh sb="151" eb="152">
      <t>カ</t>
    </rPh>
    <rPh sb="152" eb="153">
      <t>ラン</t>
    </rPh>
    <phoneticPr fontId="1"/>
  </si>
  <si>
    <t>(2025年3月31日
現在の従業者数)</t>
    <rPh sb="5" eb="6">
      <t>ネン</t>
    </rPh>
    <rPh sb="6" eb="7">
      <t>ヘイネン</t>
    </rPh>
    <rPh sb="7" eb="8">
      <t>ガツ</t>
    </rPh>
    <rPh sb="10" eb="11">
      <t>ヒ</t>
    </rPh>
    <rPh sb="12" eb="14">
      <t>ゲンザイ</t>
    </rPh>
    <rPh sb="15" eb="18">
      <t>ジュウギョウシャ</t>
    </rPh>
    <rPh sb="18" eb="19">
      <t>スウ</t>
    </rPh>
    <phoneticPr fontId="1"/>
  </si>
  <si>
    <t xml:space="preserve">その他の収入の中で主なもの </t>
  </si>
  <si>
    <t xml:space="preserve">その他の事業経費の中で主なもの </t>
    <rPh sb="4" eb="8">
      <t>ジギョウケイヒ</t>
    </rPh>
    <phoneticPr fontId="1"/>
  </si>
  <si>
    <t>（１）保育所　　（２）保育所以外の児童福祉事業
（３）特別養護老人ホーム　　（４）通所・短期入所介護施設　　（５）認知症老人グループホーム
（６）訪問介護事業　　（７）有料老人ホーム　　（８）（３）～（７）以外の老人福祉・介護事業
（９）社会福祉協議会　　（１０）障害者福祉事業　　（１１）授産所　　（１２）更生保護事業
（１３）（１）～（１２）以外の社会保険・社会福祉・介護事業　
（１４）公民館　　　（１５）図書館　　　（１６）博物館、美術館　　　（１７）動物園、植物園、水族館　
（１８）青少年教育施設　　　（１９）社会通信教育　　　（２０）その他の社会教育  
（２１）神道系宗教　　（２２）仏教系宗教　　（２３）キリスト教系宗教　　（２４）その他の宗教
（２５）事業協同組合　  （２６）経済団体　　（２７）労働団体　  （２８）学術団体 　 （２９）文化団体
（３０）集会場　　　(３１）互助会　　　（３２）他に分類されない非営利的団体
（３３）前述の（１）～（３２）のどれにも該当しない事業活動　　　　　　　　　　　　　　　　　　</t>
    <rPh sb="3" eb="6">
      <t>ホイクショ</t>
    </rPh>
    <rPh sb="11" eb="14">
      <t>ホイクショ</t>
    </rPh>
    <rPh sb="14" eb="16">
      <t>イガイ</t>
    </rPh>
    <rPh sb="17" eb="19">
      <t>ジドウ</t>
    </rPh>
    <rPh sb="19" eb="21">
      <t>フクシ</t>
    </rPh>
    <rPh sb="21" eb="23">
      <t>ジギョウ</t>
    </rPh>
    <rPh sb="27" eb="29">
      <t>トクベツ</t>
    </rPh>
    <rPh sb="29" eb="31">
      <t>ヨウゴ</t>
    </rPh>
    <rPh sb="31" eb="33">
      <t>ロウジン</t>
    </rPh>
    <rPh sb="41" eb="43">
      <t>ツウショ</t>
    </rPh>
    <rPh sb="44" eb="46">
      <t>タンキ</t>
    </rPh>
    <rPh sb="46" eb="48">
      <t>ニュウショ</t>
    </rPh>
    <rPh sb="48" eb="50">
      <t>カイゴ</t>
    </rPh>
    <rPh sb="50" eb="52">
      <t>シセツ</t>
    </rPh>
    <rPh sb="57" eb="59">
      <t>ニンチ</t>
    </rPh>
    <rPh sb="59" eb="60">
      <t>ショウ</t>
    </rPh>
    <rPh sb="60" eb="62">
      <t>ロウジン</t>
    </rPh>
    <rPh sb="84" eb="86">
      <t>ユウリョウ</t>
    </rPh>
    <rPh sb="86" eb="88">
      <t>ロウジン</t>
    </rPh>
    <rPh sb="103" eb="105">
      <t>イガイ</t>
    </rPh>
    <rPh sb="106" eb="108">
      <t>ロウジン</t>
    </rPh>
    <rPh sb="108" eb="110">
      <t>フクシ</t>
    </rPh>
    <rPh sb="111" eb="113">
      <t>カイゴ</t>
    </rPh>
    <rPh sb="113" eb="115">
      <t>ジギョウ</t>
    </rPh>
    <rPh sb="132" eb="134">
      <t>ショウガイ</t>
    </rPh>
    <rPh sb="134" eb="135">
      <t>シャ</t>
    </rPh>
    <rPh sb="135" eb="137">
      <t>フクシ</t>
    </rPh>
    <rPh sb="137" eb="139">
      <t>ジギョウ</t>
    </rPh>
    <rPh sb="154" eb="156">
      <t>コウセイ</t>
    </rPh>
    <rPh sb="156" eb="158">
      <t>ホゴ</t>
    </rPh>
    <rPh sb="158" eb="160">
      <t>ジギョウ</t>
    </rPh>
    <rPh sb="173" eb="175">
      <t>イガイ</t>
    </rPh>
    <rPh sb="176" eb="180">
      <t>シャカイホケン</t>
    </rPh>
    <rPh sb="181" eb="183">
      <t>シャカイ</t>
    </rPh>
    <rPh sb="183" eb="185">
      <t>フクシ</t>
    </rPh>
    <rPh sb="186" eb="188">
      <t>カイゴ</t>
    </rPh>
    <rPh sb="188" eb="190">
      <t>ジギョウ</t>
    </rPh>
    <rPh sb="196" eb="199">
      <t>コウミンカン</t>
    </rPh>
    <rPh sb="206" eb="209">
      <t>トショカン</t>
    </rPh>
    <rPh sb="216" eb="219">
      <t>ハクブツカン</t>
    </rPh>
    <rPh sb="220" eb="223">
      <t>ビジュツカン</t>
    </rPh>
    <rPh sb="228" eb="231">
      <t>ドウブツエン</t>
    </rPh>
    <rPh sb="232" eb="235">
      <t>ショクブツエン</t>
    </rPh>
    <rPh sb="236" eb="239">
      <t>スイゾクカン</t>
    </rPh>
    <rPh sb="245" eb="248">
      <t>セイショウネン</t>
    </rPh>
    <rPh sb="248" eb="250">
      <t>キョウイク</t>
    </rPh>
    <rPh sb="250" eb="252">
      <t>シセツ</t>
    </rPh>
    <rPh sb="259" eb="261">
      <t>シャカイ</t>
    </rPh>
    <rPh sb="261" eb="263">
      <t>ツウシン</t>
    </rPh>
    <rPh sb="263" eb="265">
      <t>キョウイク</t>
    </rPh>
    <rPh sb="274" eb="275">
      <t>タ</t>
    </rPh>
    <rPh sb="276" eb="278">
      <t>シャカイ</t>
    </rPh>
    <rPh sb="278" eb="280">
      <t>キョウイク</t>
    </rPh>
    <rPh sb="287" eb="289">
      <t>シントウ</t>
    </rPh>
    <rPh sb="289" eb="290">
      <t>ケイ</t>
    </rPh>
    <rPh sb="290" eb="292">
      <t>シュウキョウ</t>
    </rPh>
    <rPh sb="298" eb="301">
      <t>ブッキョウケイ</t>
    </rPh>
    <rPh sb="301" eb="303">
      <t>シュウキョウ</t>
    </rPh>
    <rPh sb="313" eb="315">
      <t>キョウケイ</t>
    </rPh>
    <rPh sb="315" eb="317">
      <t>シュウキョウ</t>
    </rPh>
    <rPh sb="325" eb="326">
      <t>タ</t>
    </rPh>
    <rPh sb="327" eb="329">
      <t>シュウキョウ</t>
    </rPh>
    <rPh sb="347" eb="349">
      <t>ケイザイ</t>
    </rPh>
    <rPh sb="349" eb="351">
      <t>ダンタイ</t>
    </rPh>
    <rPh sb="357" eb="361">
      <t>ロウドウダンタイ</t>
    </rPh>
    <rPh sb="368" eb="370">
      <t>ガクジュツ</t>
    </rPh>
    <rPh sb="370" eb="372">
      <t>ダンタイ</t>
    </rPh>
    <rPh sb="379" eb="381">
      <t>ブンカ</t>
    </rPh>
    <rPh sb="381" eb="383">
      <t>ダンタイ</t>
    </rPh>
    <rPh sb="388" eb="391">
      <t>シュウカイジョウ</t>
    </rPh>
    <rPh sb="398" eb="401">
      <t>ゴジョカイ</t>
    </rPh>
    <rPh sb="408" eb="409">
      <t>タ</t>
    </rPh>
    <rPh sb="410" eb="412">
      <t>ブンルイ</t>
    </rPh>
    <rPh sb="416" eb="419">
      <t>ヒエイリ</t>
    </rPh>
    <rPh sb="419" eb="420">
      <t>テキ</t>
    </rPh>
    <rPh sb="420" eb="422">
      <t>ダンタイ</t>
    </rPh>
    <rPh sb="427" eb="429">
      <t>ゼンジュツ</t>
    </rPh>
    <rPh sb="443" eb="445">
      <t>ガイトウ</t>
    </rPh>
    <phoneticPr fontId="1"/>
  </si>
  <si>
    <t>（ ２ ）児童相談所、乳児院、母子寮、児童厚生施設（児童館）、児童養護施設、
　　   障害児入所施設、情緒障害児短期治療施設　等　
（ ８ ）養護老人ホーム、軽費老人ホーム（ケアハウスを含む）、老人福祉センター　等　　
（１３）善意銀行、民生保護寮　等　
（１８）青年の家、児童文化センター、少年自然の家　等　　　　
（３０）県民会館、文化会館、公会堂、勤労会館、公会堂管理事務所、各種団体の設置した集会施設　等
（３２）ＰＴＡ、親睦団体、町会、同好会、囲碁・将棋連盟、ＹＭＣＡ、体育協会、学士会、納税協会等、
       趣味・社交・親睦のための団体、地域活動・教育施設への援助、市民運動、青少年活動、
       国際親善活動を行う団体、スポーツ振興活動を行う団体　　</t>
    <rPh sb="31" eb="33">
      <t>ジドウ</t>
    </rPh>
    <rPh sb="47" eb="49">
      <t>ニュウショ</t>
    </rPh>
    <rPh sb="72" eb="74">
      <t>ヨウゴ</t>
    </rPh>
    <rPh sb="74" eb="76">
      <t>ロウジン</t>
    </rPh>
    <rPh sb="80" eb="82">
      <t>ケイヒ</t>
    </rPh>
    <rPh sb="82" eb="84">
      <t>ロウジン</t>
    </rPh>
    <rPh sb="94" eb="95">
      <t>フク</t>
    </rPh>
    <rPh sb="98" eb="100">
      <t>ロウジン</t>
    </rPh>
    <rPh sb="100" eb="102">
      <t>フクシ</t>
    </rPh>
    <rPh sb="107" eb="108">
      <t>トウ</t>
    </rPh>
    <rPh sb="133" eb="135">
      <t>セイネン</t>
    </rPh>
    <rPh sb="136" eb="137">
      <t>イエ</t>
    </rPh>
    <rPh sb="138" eb="140">
      <t>ジドウ</t>
    </rPh>
    <rPh sb="140" eb="142">
      <t>ブンカ</t>
    </rPh>
    <rPh sb="147" eb="149">
      <t>ショウネン</t>
    </rPh>
    <rPh sb="149" eb="151">
      <t>シゼン</t>
    </rPh>
    <rPh sb="152" eb="153">
      <t>イエ</t>
    </rPh>
    <rPh sb="154" eb="155">
      <t>トウ</t>
    </rPh>
    <rPh sb="174" eb="177">
      <t>コウカイドウ</t>
    </rPh>
    <rPh sb="178" eb="180">
      <t>キンロウ</t>
    </rPh>
    <rPh sb="180" eb="182">
      <t>カイカン</t>
    </rPh>
    <rPh sb="183" eb="186">
      <t>コウカイドウ</t>
    </rPh>
    <rPh sb="192" eb="194">
      <t>カクシュ</t>
    </rPh>
    <rPh sb="194" eb="196">
      <t>ダンタイ</t>
    </rPh>
    <rPh sb="197" eb="199">
      <t>セッチ</t>
    </rPh>
    <rPh sb="295" eb="297">
      <t>ウンドウ</t>
    </rPh>
    <phoneticPr fontId="1"/>
  </si>
  <si>
    <t>１．介護老人福祉施設　　２．訪問介護サービス　　３．通所介護サービス　　４．短期入所生活介護サービス　</t>
    <rPh sb="2" eb="4">
      <t>カイゴ</t>
    </rPh>
    <rPh sb="4" eb="6">
      <t>ロウジン</t>
    </rPh>
    <rPh sb="6" eb="8">
      <t>フクシ</t>
    </rPh>
    <rPh sb="8" eb="10">
      <t>シセツ</t>
    </rPh>
    <rPh sb="14" eb="16">
      <t>ホウモン</t>
    </rPh>
    <rPh sb="16" eb="18">
      <t>カイゴ</t>
    </rPh>
    <rPh sb="26" eb="28">
      <t>ツウショ</t>
    </rPh>
    <rPh sb="28" eb="30">
      <t>カイゴ</t>
    </rPh>
    <rPh sb="38" eb="40">
      <t>タンキ</t>
    </rPh>
    <rPh sb="40" eb="42">
      <t>ニュウショ</t>
    </rPh>
    <rPh sb="42" eb="44">
      <t>セイカツ</t>
    </rPh>
    <rPh sb="44" eb="46">
      <t>カイゴ</t>
    </rPh>
    <phoneticPr fontId="1"/>
  </si>
  <si>
    <r>
      <t>５．居宅介護支援　　６．グループホーム　　７．特定施設入所者生活介護　　８</t>
    </r>
    <r>
      <rPr>
        <sz val="10"/>
        <rFont val="ＭＳ Ｐゴシック"/>
        <family val="3"/>
        <charset val="128"/>
      </rPr>
      <t>．その他</t>
    </r>
    <rPh sb="23" eb="25">
      <t>トクテイ</t>
    </rPh>
    <rPh sb="25" eb="27">
      <t>シセツ</t>
    </rPh>
    <rPh sb="27" eb="30">
      <t>ニュウショシャ</t>
    </rPh>
    <rPh sb="30" eb="32">
      <t>セイカツ</t>
    </rPh>
    <rPh sb="32" eb="34">
      <t>カイゴ</t>
    </rPh>
    <rPh sb="40" eb="41">
      <t>タ</t>
    </rPh>
    <phoneticPr fontId="1"/>
  </si>
  <si>
    <t>番号欄は、該当する番号を1つのみ□のチェック欄もしくはドロップダウンリストから選択してください。</t>
    <rPh sb="0" eb="3">
      <t>バンゴウラン</t>
    </rPh>
    <rPh sb="5" eb="7">
      <t>ガイトウ</t>
    </rPh>
    <rPh sb="9" eb="11">
      <t>バンゴウ</t>
    </rPh>
    <rPh sb="22" eb="23">
      <t>ラン</t>
    </rPh>
    <rPh sb="39" eb="41">
      <t>センタク</t>
    </rPh>
    <phoneticPr fontId="1"/>
  </si>
  <si>
    <t xml:space="preserve">          </t>
    <phoneticPr fontId="1"/>
  </si>
  <si>
    <r>
      <t>※</t>
    </r>
    <r>
      <rPr>
        <sz val="8"/>
        <rFont val="ＭＳ Ｐゴシック"/>
        <family val="3"/>
        <charset val="128"/>
      </rPr>
      <t>4桁の数字を入力してください</t>
    </r>
    <r>
      <rPr>
        <sz val="9"/>
        <rFont val="ＭＳ Ｐゴシック"/>
        <family val="3"/>
        <charset val="128"/>
      </rPr>
      <t xml:space="preserve">
（例：0001、0999、1234等）</t>
    </r>
    <rPh sb="2" eb="3">
      <t>ケタ</t>
    </rPh>
    <rPh sb="4" eb="6">
      <t>スウジ</t>
    </rPh>
    <rPh sb="7" eb="9">
      <t>ニュウリョク</t>
    </rPh>
    <rPh sb="17" eb="18">
      <t>レイ</t>
    </rPh>
    <rPh sb="33" eb="34">
      <t>ナド</t>
    </rPh>
    <phoneticPr fontId="1"/>
  </si>
  <si>
    <t xml:space="preserve">      〒101-0045　東京都千代田区神田鍛冶町3-7-4 7F　株式会社CCNグループ内　内閣府経済社会総合研究所国民経済計算部国民支出課</t>
    <rPh sb="48" eb="49">
      <t>ナイ</t>
    </rPh>
    <phoneticPr fontId="1"/>
  </si>
  <si>
    <t xml:space="preserve">      株式会社CCNグループ　社会環境調査事業部　令和７年度民間非営利団体実態調査事務局　　　電話：03-4400-4663（平日9時30分～17時対応）　　　担当：安岡、西本</t>
    <rPh sb="89" eb="91">
      <t>ニシモト</t>
    </rPh>
    <phoneticPr fontId="1"/>
  </si>
  <si>
    <t>割り振れない理由</t>
    <phoneticPr fontId="1"/>
  </si>
  <si>
    <t>この調査は、内閣府が昭和３８年から年１回実施している調査で、我が国のＧＤＰをはじめとする国民経済計算推計の貴重な基礎資料となるものです。何とぞ貴事業所の調査への御協力を賜りたく、よろしくお願い申し上げます。なお、内閣府では、この調査の実施を株式会社CCNグループへ委託しています。</t>
    <rPh sb="2" eb="4">
      <t>チョウサ</t>
    </rPh>
    <rPh sb="6" eb="8">
      <t>ナイカク</t>
    </rPh>
    <rPh sb="8" eb="9">
      <t>フ</t>
    </rPh>
    <rPh sb="10" eb="12">
      <t>ショウワ</t>
    </rPh>
    <rPh sb="14" eb="15">
      <t>ネン</t>
    </rPh>
    <rPh sb="17" eb="18">
      <t>ネン</t>
    </rPh>
    <rPh sb="19" eb="20">
      <t>カイ</t>
    </rPh>
    <rPh sb="20" eb="22">
      <t>ジッシ</t>
    </rPh>
    <rPh sb="26" eb="28">
      <t>チョウサ</t>
    </rPh>
    <rPh sb="30" eb="33">
      <t>ワガクニ</t>
    </rPh>
    <rPh sb="44" eb="46">
      <t>コクミン</t>
    </rPh>
    <rPh sb="46" eb="48">
      <t>ケイザイ</t>
    </rPh>
    <rPh sb="48" eb="50">
      <t>ケイサン</t>
    </rPh>
    <rPh sb="50" eb="52">
      <t>スイケイ</t>
    </rPh>
    <rPh sb="53" eb="55">
      <t>キチョウ</t>
    </rPh>
    <rPh sb="56" eb="60">
      <t>キソシリョウ</t>
    </rPh>
    <rPh sb="68" eb="69">
      <t>ナニ</t>
    </rPh>
    <rPh sb="72" eb="74">
      <t>ジギョウ</t>
    </rPh>
    <rPh sb="76" eb="78">
      <t>チョウサ</t>
    </rPh>
    <rPh sb="106" eb="108">
      <t>ナイカク</t>
    </rPh>
    <rPh sb="108" eb="109">
      <t>フ</t>
    </rPh>
    <rPh sb="114" eb="116">
      <t>チョウサ</t>
    </rPh>
    <rPh sb="117" eb="119">
      <t>ジッシ</t>
    </rPh>
    <rPh sb="120" eb="124">
      <t>カブシキガイシャ</t>
    </rPh>
    <rPh sb="132" eb="134">
      <t>イタク</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</si>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</sst>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00"/>
  </numFmts>
  <fonts count="35"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u/>
      <sz val="11"/>
      <name val="ＭＳ Ｐゴシック"/>
      <family val="3"/>
      <charset val="128"/>
    </font>
    <font>
      <u/>
      <sz val="9"/>
      <name val="ＭＳ Ｐゴシック"/>
      <family val="3"/>
      <charset val="128"/>
    </font>
    <font>
      <sz val="20"/>
      <name val="ＭＳ Ｐゴシック"/>
      <family val="3"/>
      <charset val="128"/>
    </font>
    <font>
      <sz val="16"/>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font>
    <font>
      <u/>
      <sz val="8"/>
      <name val="ＭＳ Ｐゴシック"/>
      <family val="3"/>
      <charset val="128"/>
    </font>
    <font>
      <sz val="8"/>
      <color indexed="10"/>
      <name val="ＭＳ Ｐゴシック"/>
      <family val="3"/>
      <charset val="128"/>
    </font>
    <font>
      <sz val="17"/>
      <name val="ＭＳ Ｐゴシック"/>
      <family val="3"/>
      <charset val="128"/>
    </font>
    <font>
      <sz val="7"/>
      <color rgb="FFFF0000"/>
      <name val="ＭＳ Ｐゴシック"/>
      <family val="3"/>
      <charset val="128"/>
    </font>
    <font>
      <u/>
      <sz val="7"/>
      <color rgb="FFFF0000"/>
      <name val="ＭＳ Ｐゴシック"/>
      <family val="3"/>
      <charset val="128"/>
    </font>
    <font>
      <sz val="11"/>
      <color theme="1"/>
      <name val="ＭＳ Ｐゴシック"/>
      <family val="3"/>
      <charset val="128"/>
    </font>
    <font>
      <u/>
      <sz val="11"/>
      <color theme="1"/>
      <name val="ＭＳ Ｐゴシック"/>
      <family val="3"/>
      <charset val="128"/>
    </font>
    <font>
      <sz val="9"/>
      <color theme="1"/>
      <name val="ＭＳ Ｐゴシック"/>
      <family val="3"/>
      <charset val="128"/>
    </font>
    <font>
      <u/>
      <sz val="9"/>
      <color theme="1"/>
      <name val="ＭＳ Ｐゴシック"/>
      <family val="3"/>
      <charset val="128"/>
    </font>
    <font>
      <sz val="6"/>
      <color theme="1"/>
      <name val="ＭＳ Ｐゴシック"/>
      <family val="3"/>
      <charset val="128"/>
    </font>
    <font>
      <sz val="10"/>
      <color theme="1"/>
      <name val="ＭＳ Ｐゴシック"/>
      <family val="3"/>
      <charset val="128"/>
    </font>
    <font>
      <u/>
      <sz val="10"/>
      <color theme="1"/>
      <name val="ＭＳ Ｐゴシック"/>
      <family val="3"/>
      <charset val="128"/>
    </font>
    <font>
      <sz val="10.5"/>
      <name val="ＭＳ Ｐゴシック"/>
      <family val="3"/>
      <charset val="128"/>
    </font>
    <font>
      <b/>
      <sz val="11"/>
      <name val="ＭＳ Ｐゴシック"/>
      <family val="3"/>
      <charset val="128"/>
    </font>
    <font>
      <sz val="9"/>
      <color rgb="FF000000"/>
      <name val="Meiryo UI"/>
      <family val="3"/>
      <charset val="128"/>
    </font>
    <font>
      <sz val="11"/>
      <color rgb="FFFF0000"/>
      <name val="ＭＳ Ｐゴシック"/>
      <family val="3"/>
      <charset val="128"/>
    </font>
    <font>
      <b/>
      <sz val="11"/>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4"/>
      <color rgb="FFFF0000"/>
      <name val="ＭＳ Ｐゴシック"/>
      <family val="3"/>
      <charset val="128"/>
    </font>
    <font>
      <b/>
      <sz val="9"/>
      <color indexed="10"/>
      <name val="ＭＳ Ｐゴシック"/>
      <family val="3"/>
      <charset val="128"/>
    </font>
    <font>
      <b/>
      <sz val="9"/>
      <color rgb="FF0070C0"/>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0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10"/>
      </right>
      <top style="thin">
        <color indexed="64"/>
      </top>
      <bottom style="thin">
        <color indexed="64"/>
      </bottom>
      <diagonal/>
    </border>
    <border>
      <left style="double">
        <color indexed="64"/>
      </left>
      <right/>
      <top/>
      <bottom/>
      <diagonal/>
    </border>
    <border>
      <left/>
      <right style="double">
        <color indexed="64"/>
      </right>
      <top/>
      <bottom/>
      <diagonal/>
    </border>
    <border>
      <left style="thick">
        <color indexed="10"/>
      </left>
      <right/>
      <top style="thin">
        <color indexed="64"/>
      </top>
      <bottom style="thin">
        <color indexed="64"/>
      </bottom>
      <diagonal/>
    </border>
    <border>
      <left/>
      <right/>
      <top style="thin">
        <color indexed="64"/>
      </top>
      <bottom/>
      <diagonal/>
    </border>
    <border>
      <left style="medium">
        <color indexed="10"/>
      </left>
      <right style="medium">
        <color indexed="10"/>
      </right>
      <top/>
      <bottom/>
      <diagonal/>
    </border>
    <border>
      <left/>
      <right style="thin">
        <color indexed="64"/>
      </right>
      <top style="thin">
        <color indexed="64"/>
      </top>
      <bottom/>
      <diagonal/>
    </border>
    <border>
      <left style="thick">
        <color indexed="10"/>
      </left>
      <right/>
      <top style="thin">
        <color indexed="64"/>
      </top>
      <bottom/>
      <diagonal/>
    </border>
    <border>
      <left style="thick">
        <color indexed="10"/>
      </left>
      <right/>
      <top/>
      <bottom style="thin">
        <color indexed="64"/>
      </bottom>
      <diagonal/>
    </border>
    <border>
      <left style="thin">
        <color indexed="64"/>
      </left>
      <right style="thin">
        <color indexed="64"/>
      </right>
      <top/>
      <bottom style="thin">
        <color indexed="64"/>
      </bottom>
      <diagonal/>
    </border>
    <border>
      <left style="medium">
        <color indexed="10"/>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style="thick">
        <color indexed="10"/>
      </right>
      <top style="medium">
        <color rgb="FFFF0000"/>
      </top>
      <bottom style="medium">
        <color rgb="FFFF0000"/>
      </bottom>
      <diagonal/>
    </border>
    <border>
      <left style="medium">
        <color rgb="FFFF0000"/>
      </left>
      <right/>
      <top style="thin">
        <color theme="1"/>
      </top>
      <bottom/>
      <diagonal/>
    </border>
    <border>
      <left/>
      <right style="thick">
        <color indexed="10"/>
      </right>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right style="thick">
        <color indexed="10"/>
      </right>
      <top style="thin">
        <color indexed="64"/>
      </top>
      <bottom/>
      <diagonal/>
    </border>
    <border>
      <left/>
      <right/>
      <top style="thick">
        <color rgb="FFFF0000"/>
      </top>
      <bottom/>
      <diagonal/>
    </border>
    <border>
      <left/>
      <right/>
      <top/>
      <bottom style="thick">
        <color rgb="FFFF0000"/>
      </bottom>
      <diagonal/>
    </border>
    <border>
      <left style="thick">
        <color indexed="10"/>
      </left>
      <right/>
      <top/>
      <bottom style="thick">
        <color rgb="FFFF0000"/>
      </bottom>
      <diagonal/>
    </border>
    <border>
      <left/>
      <right style="thick">
        <color indexed="10"/>
      </right>
      <top/>
      <bottom style="thick">
        <color rgb="FFFF0000"/>
      </bottom>
      <diagonal/>
    </border>
    <border>
      <left style="thin">
        <color indexed="64"/>
      </left>
      <right/>
      <top style="thick">
        <color rgb="FFFF0000"/>
      </top>
      <bottom/>
      <diagonal/>
    </border>
    <border>
      <left/>
      <right style="thick">
        <color rgb="FFFF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thin">
        <color indexed="64"/>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indexed="64"/>
      </left>
      <right/>
      <top style="thin">
        <color indexed="64"/>
      </top>
      <bottom/>
      <diagonal/>
    </border>
    <border>
      <left style="medium">
        <color indexed="10"/>
      </left>
      <right style="medium">
        <color indexed="10"/>
      </right>
      <top/>
      <bottom style="medium">
        <color indexed="10"/>
      </bottom>
      <diagonal/>
    </border>
    <border>
      <left style="medium">
        <color indexed="10"/>
      </left>
      <right style="medium">
        <color indexed="10"/>
      </right>
      <top style="medium">
        <color indexed="10"/>
      </top>
      <bottom style="medium">
        <color indexed="10"/>
      </bottom>
      <diagonal/>
    </border>
    <border>
      <left style="medium">
        <color indexed="10"/>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top style="thin">
        <color theme="1"/>
      </top>
      <bottom/>
      <diagonal/>
    </border>
    <border>
      <left/>
      <right style="thin">
        <color indexed="64"/>
      </right>
      <top style="thin">
        <color theme="1"/>
      </top>
      <bottom/>
      <diagonal/>
    </border>
    <border>
      <left style="thin">
        <color indexed="64"/>
      </left>
      <right style="thin">
        <color indexed="64"/>
      </right>
      <top/>
      <bottom style="thin">
        <color theme="1"/>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rgb="FFFF0000"/>
      </right>
      <top style="medium">
        <color indexed="10"/>
      </top>
      <bottom style="medium">
        <color indexed="10"/>
      </bottom>
      <diagonal/>
    </border>
    <border>
      <left style="medium">
        <color rgb="FFFF0000"/>
      </left>
      <right style="medium">
        <color rgb="FFFF0000"/>
      </right>
      <top style="thin">
        <color theme="1"/>
      </top>
      <bottom style="thin">
        <color theme="1"/>
      </bottom>
      <diagonal/>
    </border>
    <border>
      <left style="medium">
        <color rgb="FFFF0000"/>
      </left>
      <right style="medium">
        <color rgb="FFFF0000"/>
      </right>
      <top style="medium">
        <color indexed="10"/>
      </top>
      <bottom style="medium">
        <color indexed="10"/>
      </bottom>
      <diagonal/>
    </border>
    <border>
      <left/>
      <right style="thin">
        <color theme="1"/>
      </right>
      <top style="thin">
        <color theme="1"/>
      </top>
      <bottom style="thin">
        <color theme="1"/>
      </bottom>
      <diagonal/>
    </border>
    <border>
      <left style="medium">
        <color indexed="10"/>
      </left>
      <right style="medium">
        <color indexed="10"/>
      </right>
      <top style="medium">
        <color indexed="10"/>
      </top>
      <bottom/>
      <diagonal/>
    </border>
    <border>
      <left style="medium">
        <color indexed="10"/>
      </left>
      <right/>
      <top style="medium">
        <color indexed="10"/>
      </top>
      <bottom/>
      <diagonal/>
    </border>
    <border>
      <left/>
      <right style="thin">
        <color indexed="64"/>
      </right>
      <top style="medium">
        <color indexed="10"/>
      </top>
      <bottom/>
      <diagonal/>
    </border>
    <border>
      <left style="medium">
        <color indexed="10"/>
      </left>
      <right/>
      <top/>
      <bottom style="thin">
        <color indexed="64"/>
      </bottom>
      <diagonal/>
    </border>
    <border>
      <left style="medium">
        <color indexed="10"/>
      </left>
      <right/>
      <top style="thin">
        <color indexed="64"/>
      </top>
      <bottom/>
      <diagonal/>
    </border>
    <border>
      <left/>
      <right style="medium">
        <color indexed="10"/>
      </right>
      <top/>
      <bottom style="thin">
        <color indexed="64"/>
      </bottom>
      <diagonal/>
    </border>
    <border>
      <left style="thin">
        <color indexed="64"/>
      </left>
      <right style="medium">
        <color indexed="10"/>
      </right>
      <top/>
      <bottom style="thin">
        <color indexed="64"/>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double">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10"/>
      </left>
      <right style="medium">
        <color rgb="FFFF0000"/>
      </right>
      <top style="medium">
        <color indexed="10"/>
      </top>
      <bottom style="medium">
        <color indexed="10"/>
      </bottom>
      <diagonal/>
    </border>
    <border>
      <left/>
      <right style="double">
        <color indexed="64"/>
      </right>
      <top/>
      <bottom style="thin">
        <color indexed="64"/>
      </bottom>
      <diagonal/>
    </border>
    <border>
      <left style="thin">
        <color indexed="64"/>
      </left>
      <right style="double">
        <color indexed="64"/>
      </right>
      <top style="thin">
        <color indexed="64"/>
      </top>
      <bottom style="medium">
        <color indexed="10"/>
      </bottom>
      <diagonal/>
    </border>
    <border>
      <left/>
      <right style="double">
        <color indexed="64"/>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2">
    <xf numFmtId="0" fontId="0" fillId="0" borderId="0"/>
    <xf numFmtId="38" fontId="12" fillId="0" borderId="0" applyFont="0" applyFill="0" applyBorder="0" applyAlignment="0" applyProtection="0">
      <alignment vertical="center"/>
    </xf>
  </cellStyleXfs>
  <cellXfs count="368">
    <xf numFmtId="0" fontId="0" fillId="0" borderId="0" xfId="0"/>
    <xf numFmtId="0" fontId="0" fillId="0" borderId="4" xfId="0" applyBorder="1"/>
    <xf numFmtId="0" fontId="0" fillId="0" borderId="4" xfId="0" applyBorder="1" applyAlignment="1">
      <alignment horizontal="center"/>
    </xf>
    <xf numFmtId="0" fontId="3" fillId="0" borderId="0" xfId="0" applyFont="1" applyAlignment="1">
      <alignment wrapText="1"/>
    </xf>
    <xf numFmtId="0" fontId="0" fillId="0" borderId="8" xfId="0" applyBorder="1"/>
    <xf numFmtId="0" fontId="3" fillId="0" borderId="0" xfId="0" applyFont="1"/>
    <xf numFmtId="0" fontId="0" fillId="0" borderId="10" xfId="0" applyBorder="1"/>
    <xf numFmtId="0" fontId="3" fillId="0" borderId="11" xfId="0" applyFont="1" applyBorder="1"/>
    <xf numFmtId="0" fontId="3" fillId="0" borderId="11" xfId="0" applyFont="1" applyBorder="1" applyAlignment="1">
      <alignment vertical="top"/>
    </xf>
    <xf numFmtId="0" fontId="1" fillId="0" borderId="12" xfId="0" applyFont="1" applyBorder="1" applyAlignment="1">
      <alignment horizontal="right"/>
    </xf>
    <xf numFmtId="0" fontId="3" fillId="0" borderId="12" xfId="0" applyFont="1" applyBorder="1" applyAlignment="1">
      <alignment wrapText="1"/>
    </xf>
    <xf numFmtId="0" fontId="1" fillId="0" borderId="12" xfId="0" applyFont="1" applyBorder="1" applyAlignment="1">
      <alignment wrapText="1"/>
    </xf>
    <xf numFmtId="0" fontId="5" fillId="0" borderId="9" xfId="0" applyFont="1" applyBorder="1" applyAlignment="1">
      <alignment horizontal="center" vertical="center" wrapText="1"/>
    </xf>
    <xf numFmtId="0" fontId="3" fillId="0" borderId="4" xfId="0"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center" vertical="center"/>
    </xf>
    <xf numFmtId="0" fontId="2" fillId="0" borderId="14" xfId="0" applyFont="1" applyBorder="1" applyAlignment="1">
      <alignment vertical="center"/>
    </xf>
    <xf numFmtId="0" fontId="0" fillId="0" borderId="4" xfId="0" applyBorder="1" applyAlignment="1">
      <alignment vertical="center"/>
    </xf>
    <xf numFmtId="0" fontId="3" fillId="0" borderId="19" xfId="0" applyFont="1" applyBorder="1" applyAlignment="1">
      <alignment vertical="center"/>
    </xf>
    <xf numFmtId="0" fontId="3" fillId="0" borderId="2" xfId="0" applyFont="1" applyBorder="1" applyAlignment="1">
      <alignment vertical="center"/>
    </xf>
    <xf numFmtId="0" fontId="14" fillId="0" borderId="0" xfId="0" applyFont="1"/>
    <xf numFmtId="0" fontId="3" fillId="0" borderId="16" xfId="0" applyFont="1" applyBorder="1"/>
    <xf numFmtId="0" fontId="3" fillId="0" borderId="17" xfId="0" applyFont="1" applyBorder="1"/>
    <xf numFmtId="0" fontId="0" fillId="0" borderId="30" xfId="0" applyBorder="1"/>
    <xf numFmtId="0" fontId="0" fillId="0" borderId="32" xfId="0" applyBorder="1"/>
    <xf numFmtId="0" fontId="11" fillId="0" borderId="36" xfId="0" applyFont="1" applyBorder="1" applyAlignment="1">
      <alignment vertical="center"/>
    </xf>
    <xf numFmtId="0" fontId="0" fillId="0" borderId="14" xfId="0" applyBorder="1" applyAlignment="1">
      <alignment vertical="center"/>
    </xf>
    <xf numFmtId="0" fontId="3" fillId="0" borderId="13" xfId="0" applyFont="1" applyBorder="1" applyAlignment="1">
      <alignment horizontal="center"/>
    </xf>
    <xf numFmtId="0" fontId="0" fillId="2" borderId="7"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5" fillId="0" borderId="0" xfId="0" applyFont="1" applyAlignment="1">
      <alignment horizontal="center" vertical="center" wrapText="1"/>
    </xf>
    <xf numFmtId="0" fontId="0" fillId="0" borderId="52" xfId="0" applyBorder="1"/>
    <xf numFmtId="0" fontId="0" fillId="0" borderId="53" xfId="0" applyBorder="1"/>
    <xf numFmtId="0" fontId="0" fillId="0" borderId="53" xfId="0" applyBorder="1" applyAlignment="1">
      <alignment horizontal="right"/>
    </xf>
    <xf numFmtId="0" fontId="0" fillId="0" borderId="54" xfId="0" applyBorder="1"/>
    <xf numFmtId="0" fontId="0" fillId="0" borderId="55" xfId="0" applyBorder="1"/>
    <xf numFmtId="0" fontId="0" fillId="0" borderId="56" xfId="0" applyBorder="1"/>
    <xf numFmtId="0" fontId="0" fillId="0" borderId="57" xfId="0" applyBorder="1"/>
    <xf numFmtId="0" fontId="3" fillId="0" borderId="56" xfId="0" applyFont="1" applyBorder="1" applyAlignment="1">
      <alignment wrapText="1"/>
    </xf>
    <xf numFmtId="0" fontId="0" fillId="0" borderId="58" xfId="0" applyBorder="1"/>
    <xf numFmtId="0" fontId="0" fillId="0" borderId="59" xfId="0" applyBorder="1"/>
    <xf numFmtId="0" fontId="0" fillId="0" borderId="60" xfId="0" applyBorder="1"/>
    <xf numFmtId="0" fontId="0" fillId="0" borderId="16" xfId="0" applyBorder="1"/>
    <xf numFmtId="0" fontId="3" fillId="0" borderId="0" xfId="0" applyFont="1" applyAlignment="1">
      <alignment vertical="top" wrapText="1"/>
    </xf>
    <xf numFmtId="0" fontId="0" fillId="0" borderId="0" xfId="0" applyAlignment="1">
      <alignment vertical="center" wrapText="1"/>
    </xf>
    <xf numFmtId="0" fontId="0" fillId="0" borderId="5" xfId="0" applyBorder="1"/>
    <xf numFmtId="0" fontId="0" fillId="0" borderId="21" xfId="0" applyBorder="1"/>
    <xf numFmtId="0" fontId="0" fillId="0" borderId="3" xfId="0" applyBorder="1"/>
    <xf numFmtId="0" fontId="0" fillId="0" borderId="0" xfId="0" applyAlignment="1">
      <alignment horizontal="center" vertical="center"/>
    </xf>
    <xf numFmtId="0" fontId="10" fillId="0" borderId="0" xfId="0" applyFont="1" applyAlignment="1">
      <alignment wrapText="1"/>
    </xf>
    <xf numFmtId="0" fontId="3" fillId="0" borderId="0" xfId="0" applyFont="1" applyAlignment="1">
      <alignment horizontal="left" vertical="top" wrapText="1"/>
    </xf>
    <xf numFmtId="0" fontId="2" fillId="0" borderId="0" xfId="0" applyFont="1" applyAlignment="1">
      <alignment horizontal="center" vertical="center" wrapText="1"/>
    </xf>
    <xf numFmtId="0" fontId="3" fillId="0" borderId="0" xfId="0" applyFont="1" applyAlignment="1">
      <alignment vertical="center" wrapText="1"/>
    </xf>
    <xf numFmtId="0" fontId="0" fillId="0" borderId="56" xfId="0" applyBorder="1" applyAlignment="1">
      <alignment horizontal="center" vertical="center"/>
    </xf>
    <xf numFmtId="0" fontId="10" fillId="0" borderId="56" xfId="0" applyFont="1" applyBorder="1" applyAlignment="1">
      <alignment wrapText="1"/>
    </xf>
    <xf numFmtId="0" fontId="3" fillId="0" borderId="56" xfId="0" applyFont="1" applyBorder="1"/>
    <xf numFmtId="0" fontId="5" fillId="0" borderId="56" xfId="0" applyFont="1" applyBorder="1" applyAlignment="1">
      <alignment horizontal="center" vertical="center" wrapText="1"/>
    </xf>
    <xf numFmtId="0" fontId="3" fillId="0" borderId="56" xfId="0" applyFont="1" applyBorder="1" applyAlignment="1">
      <alignment horizontal="left" vertical="top" wrapText="1"/>
    </xf>
    <xf numFmtId="0" fontId="3" fillId="0" borderId="56" xfId="0" applyFont="1" applyBorder="1" applyAlignment="1">
      <alignment vertical="top" wrapText="1"/>
    </xf>
    <xf numFmtId="0" fontId="18" fillId="0" borderId="0" xfId="0" applyFont="1" applyAlignment="1">
      <alignment wrapText="1"/>
    </xf>
    <xf numFmtId="0" fontId="18" fillId="0" borderId="56" xfId="0" applyFont="1" applyBorder="1" applyAlignment="1">
      <alignment wrapText="1"/>
    </xf>
    <xf numFmtId="0" fontId="2" fillId="0" borderId="56" xfId="0" applyFont="1" applyBorder="1" applyAlignment="1">
      <alignment horizontal="center" vertical="center" wrapText="1"/>
    </xf>
    <xf numFmtId="0" fontId="0" fillId="0" borderId="56" xfId="0" applyBorder="1" applyAlignment="1">
      <alignment vertical="center" wrapText="1"/>
    </xf>
    <xf numFmtId="0" fontId="3" fillId="0" borderId="56" xfId="0" applyFont="1" applyBorder="1" applyAlignment="1">
      <alignment vertical="center" wrapText="1"/>
    </xf>
    <xf numFmtId="0" fontId="15" fillId="0" borderId="0" xfId="0" applyFont="1" applyAlignment="1">
      <alignment wrapText="1"/>
    </xf>
    <xf numFmtId="0" fontId="0" fillId="4" borderId="0" xfId="0" applyFill="1"/>
    <xf numFmtId="0" fontId="14" fillId="4" borderId="0" xfId="0" applyFont="1" applyFill="1"/>
    <xf numFmtId="0" fontId="32" fillId="3" borderId="51" xfId="0" applyFont="1" applyFill="1" applyBorder="1" applyAlignment="1">
      <alignment horizontal="center" vertical="center"/>
    </xf>
    <xf numFmtId="0" fontId="0" fillId="0" borderId="19" xfId="0" applyBorder="1"/>
    <xf numFmtId="0" fontId="1" fillId="0" borderId="0" xfId="0" applyFont="1"/>
    <xf numFmtId="14" fontId="0" fillId="0" borderId="0" xfId="0" applyNumberFormat="1"/>
    <xf numFmtId="0" fontId="0" fillId="0" borderId="0" xfId="0" applyProtection="1">
      <protection locked="0"/>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 xfId="0" applyBorder="1"/>
    <xf numFmtId="0" fontId="0" fillId="0" borderId="2" xfId="0" applyBorder="1"/>
    <xf numFmtId="0" fontId="3" fillId="0" borderId="13" xfId="0" applyFont="1" applyBorder="1" applyAlignment="1">
      <alignment horizontal="center" vertical="center"/>
    </xf>
    <xf numFmtId="0" fontId="4" fillId="0" borderId="0" xfId="0" applyFont="1" applyAlignment="1">
      <alignment vertical="center"/>
    </xf>
    <xf numFmtId="0" fontId="0" fillId="0" borderId="0" xfId="0" applyAlignment="1">
      <alignment horizontal="center"/>
    </xf>
    <xf numFmtId="0" fontId="2" fillId="0" borderId="0" xfId="0" applyFont="1"/>
    <xf numFmtId="0" fontId="0" fillId="0" borderId="0" xfId="0" applyAlignment="1">
      <alignment wrapText="1"/>
    </xf>
    <xf numFmtId="0" fontId="0" fillId="0" borderId="0" xfId="0" applyAlignment="1">
      <alignment horizontal="right"/>
    </xf>
    <xf numFmtId="0" fontId="5" fillId="0" borderId="0" xfId="0" applyFont="1"/>
    <xf numFmtId="0" fontId="25" fillId="0" borderId="0" xfId="0" applyFont="1"/>
    <xf numFmtId="0" fontId="3" fillId="0" borderId="0" xfId="0" applyFont="1" applyAlignment="1">
      <alignment vertical="center"/>
    </xf>
    <xf numFmtId="0" fontId="28" fillId="0" borderId="0" xfId="0" applyFont="1"/>
    <xf numFmtId="0" fontId="11" fillId="0" borderId="0" xfId="0" applyFont="1" applyAlignment="1">
      <alignment vertical="center"/>
    </xf>
    <xf numFmtId="0" fontId="20" fillId="0" borderId="0" xfId="0" applyFont="1"/>
    <xf numFmtId="0" fontId="7" fillId="0" borderId="0" xfId="0" applyFont="1"/>
    <xf numFmtId="0" fontId="6" fillId="0" borderId="0" xfId="0" applyFont="1"/>
    <xf numFmtId="0" fontId="2" fillId="0" borderId="0" xfId="0" applyFont="1" applyAlignment="1">
      <alignment horizontal="right"/>
    </xf>
    <xf numFmtId="0" fontId="0" fillId="0" borderId="0" xfId="0" applyAlignment="1">
      <alignment vertical="center"/>
    </xf>
    <xf numFmtId="0" fontId="18" fillId="0" borderId="0" xfId="0" applyFont="1" applyAlignment="1">
      <alignment vertical="center"/>
    </xf>
    <xf numFmtId="0" fontId="18" fillId="0" borderId="0" xfId="0" applyFont="1"/>
    <xf numFmtId="0" fontId="3" fillId="0" borderId="0" xfId="0" applyFont="1" applyAlignment="1">
      <alignment horizontal="center"/>
    </xf>
    <xf numFmtId="0" fontId="3" fillId="0" borderId="0" xfId="0" applyFont="1" applyAlignment="1">
      <alignment vertical="distributed" wrapText="1"/>
    </xf>
    <xf numFmtId="0" fontId="3" fillId="0" borderId="8" xfId="0" applyFont="1" applyBorder="1" applyAlignment="1">
      <alignment wrapText="1"/>
    </xf>
    <xf numFmtId="0" fontId="0" fillId="0" borderId="2" xfId="0" applyBorder="1" applyAlignment="1">
      <alignment vertical="center"/>
    </xf>
    <xf numFmtId="0" fontId="0" fillId="2" borderId="64" xfId="0" applyFill="1" applyBorder="1" applyAlignment="1">
      <alignment horizontal="center" vertical="center"/>
    </xf>
    <xf numFmtId="0" fontId="4" fillId="2" borderId="66" xfId="0" applyFont="1" applyFill="1" applyBorder="1" applyAlignment="1" applyProtection="1">
      <alignment horizontal="center" vertical="center" wrapText="1"/>
      <protection locked="0"/>
    </xf>
    <xf numFmtId="0" fontId="3" fillId="0" borderId="7" xfId="0" applyFont="1" applyBorder="1" applyAlignment="1">
      <alignment wrapText="1"/>
    </xf>
    <xf numFmtId="0" fontId="10" fillId="0" borderId="7" xfId="0" applyFont="1" applyBorder="1" applyAlignment="1">
      <alignment wrapText="1"/>
    </xf>
    <xf numFmtId="0" fontId="1" fillId="0" borderId="69" xfId="0" applyFont="1" applyBorder="1" applyAlignment="1">
      <alignment horizontal="right" wrapText="1"/>
    </xf>
    <xf numFmtId="0" fontId="0" fillId="2" borderId="70" xfId="0" applyFill="1" applyBorder="1" applyProtection="1">
      <protection locked="0"/>
    </xf>
    <xf numFmtId="0" fontId="0" fillId="2" borderId="71" xfId="0" applyFill="1" applyBorder="1" applyProtection="1">
      <protection locked="0"/>
    </xf>
    <xf numFmtId="0" fontId="0" fillId="2" borderId="72" xfId="0" applyFill="1" applyBorder="1" applyProtection="1">
      <protection locked="0"/>
    </xf>
    <xf numFmtId="0" fontId="0" fillId="0" borderId="73" xfId="0" applyBorder="1"/>
    <xf numFmtId="0" fontId="0" fillId="2" borderId="74" xfId="0" applyFill="1" applyBorder="1" applyProtection="1">
      <protection locked="0"/>
    </xf>
    <xf numFmtId="0" fontId="0" fillId="0" borderId="75" xfId="0" applyBorder="1"/>
    <xf numFmtId="0" fontId="0" fillId="0" borderId="81" xfId="0" applyBorder="1"/>
    <xf numFmtId="0" fontId="0" fillId="0" borderId="82" xfId="0" applyBorder="1"/>
    <xf numFmtId="0" fontId="0" fillId="0" borderId="26" xfId="0" applyBorder="1"/>
    <xf numFmtId="177" fontId="26" fillId="2" borderId="28" xfId="0" applyNumberFormat="1" applyFont="1" applyFill="1" applyBorder="1" applyAlignment="1" applyProtection="1">
      <alignment horizontal="right"/>
      <protection locked="0"/>
    </xf>
    <xf numFmtId="0" fontId="1" fillId="0" borderId="7" xfId="0" applyFont="1" applyBorder="1" applyAlignment="1">
      <alignment wrapText="1"/>
    </xf>
    <xf numFmtId="0" fontId="2" fillId="0" borderId="6" xfId="0" applyFont="1" applyBorder="1"/>
    <xf numFmtId="0" fontId="0" fillId="2" borderId="6" xfId="0" applyFill="1" applyBorder="1" applyProtection="1">
      <protection locked="0"/>
    </xf>
    <xf numFmtId="0" fontId="0" fillId="0" borderId="0" xfId="0" applyAlignment="1">
      <alignment vertical="top" wrapText="1"/>
    </xf>
    <xf numFmtId="0" fontId="0" fillId="2" borderId="63" xfId="0" applyFill="1" applyBorder="1" applyAlignment="1">
      <alignment horizontal="center" vertical="center"/>
    </xf>
    <xf numFmtId="0" fontId="0" fillId="0" borderId="86" xfId="0" applyBorder="1"/>
    <xf numFmtId="0" fontId="0" fillId="0" borderId="87" xfId="0" applyBorder="1"/>
    <xf numFmtId="0" fontId="9" fillId="0" borderId="87" xfId="0" applyFont="1" applyBorder="1"/>
    <xf numFmtId="0" fontId="0" fillId="0" borderId="88" xfId="0" applyBorder="1"/>
    <xf numFmtId="0" fontId="0" fillId="0" borderId="89" xfId="0" applyBorder="1"/>
    <xf numFmtId="0" fontId="0" fillId="0" borderId="90" xfId="0" applyBorder="1"/>
    <xf numFmtId="0" fontId="0" fillId="0" borderId="92" xfId="0" applyBorder="1"/>
    <xf numFmtId="0" fontId="0" fillId="0" borderId="93" xfId="0" applyBorder="1"/>
    <xf numFmtId="0" fontId="0" fillId="0" borderId="94" xfId="0" applyBorder="1"/>
    <xf numFmtId="0" fontId="3" fillId="0" borderId="95" xfId="0" applyFont="1" applyBorder="1"/>
    <xf numFmtId="0" fontId="5" fillId="0" borderId="96" xfId="0" applyFont="1" applyBorder="1"/>
    <xf numFmtId="0" fontId="0" fillId="0" borderId="96" xfId="0" applyBorder="1"/>
    <xf numFmtId="0" fontId="3" fillId="0" borderId="96" xfId="0" applyFont="1" applyBorder="1"/>
    <xf numFmtId="0" fontId="0" fillId="0" borderId="97" xfId="0" applyBorder="1"/>
    <xf numFmtId="0" fontId="1" fillId="0" borderId="0" xfId="0" applyFont="1" applyAlignment="1">
      <alignment horizontal="center" wrapText="1"/>
    </xf>
    <xf numFmtId="0" fontId="0" fillId="0" borderId="0" xfId="0" applyAlignment="1">
      <alignment shrinkToFit="1"/>
    </xf>
    <xf numFmtId="0" fontId="0" fillId="0" borderId="0" xfId="0" applyAlignment="1">
      <alignment horizontal="left" vertical="center" wrapText="1"/>
    </xf>
    <xf numFmtId="0" fontId="4" fillId="2" borderId="98" xfId="0" applyFont="1" applyFill="1" applyBorder="1" applyAlignment="1" applyProtection="1">
      <alignment horizontal="right"/>
      <protection locked="0"/>
    </xf>
    <xf numFmtId="0" fontId="0" fillId="0" borderId="17" xfId="0" applyBorder="1"/>
    <xf numFmtId="0" fontId="0" fillId="0" borderId="99" xfId="0" applyBorder="1"/>
    <xf numFmtId="0" fontId="5" fillId="0" borderId="100" xfId="0" applyFont="1" applyBorder="1" applyAlignment="1">
      <alignment horizontal="center" vertical="center" wrapText="1"/>
    </xf>
    <xf numFmtId="0" fontId="0" fillId="0" borderId="17" xfId="0" applyBorder="1" applyAlignment="1">
      <alignment horizont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0" xfId="0" applyFont="1" applyAlignment="1">
      <alignment vertical="top"/>
    </xf>
    <xf numFmtId="0" fontId="3" fillId="0" borderId="8" xfId="0" applyFont="1" applyBorder="1" applyAlignment="1">
      <alignment vertical="top" wrapText="1"/>
    </xf>
    <xf numFmtId="0" fontId="31" fillId="0" borderId="61" xfId="0" applyFont="1" applyBorder="1" applyAlignment="1">
      <alignment vertical="top" wrapText="1"/>
    </xf>
    <xf numFmtId="0" fontId="31" fillId="0" borderId="61" xfId="0" applyFont="1" applyBorder="1"/>
    <xf numFmtId="0" fontId="0" fillId="2" borderId="19" xfId="0" applyFill="1" applyBorder="1" applyAlignment="1" applyProtection="1">
      <alignment shrinkToFit="1"/>
      <protection locked="0"/>
    </xf>
    <xf numFmtId="0" fontId="0" fillId="2" borderId="2" xfId="0" applyFill="1" applyBorder="1" applyAlignment="1" applyProtection="1">
      <alignment shrinkToFit="1"/>
      <protection locked="0"/>
    </xf>
    <xf numFmtId="0" fontId="0" fillId="0" borderId="6" xfId="0" applyBorder="1" applyProtection="1">
      <protection locked="0"/>
    </xf>
    <xf numFmtId="0" fontId="8" fillId="0" borderId="0" xfId="0" applyFont="1" applyAlignment="1">
      <alignment horizontal="distributed"/>
    </xf>
    <xf numFmtId="0" fontId="2" fillId="0" borderId="14" xfId="0" applyFont="1" applyBorder="1" applyAlignment="1">
      <alignment horizontal="center"/>
    </xf>
    <xf numFmtId="0" fontId="2" fillId="0" borderId="4" xfId="0" applyFont="1" applyBorder="1" applyAlignment="1">
      <alignment horizontal="center"/>
    </xf>
    <xf numFmtId="0" fontId="2" fillId="0" borderId="13" xfId="0" applyFont="1" applyBorder="1" applyAlignment="1">
      <alignment horizontal="center"/>
    </xf>
    <xf numFmtId="0" fontId="0" fillId="0" borderId="0" xfId="0" applyAlignment="1">
      <alignment vertical="top" wrapText="1"/>
    </xf>
    <xf numFmtId="0" fontId="3" fillId="0" borderId="14" xfId="0" applyFont="1" applyBorder="1" applyAlignment="1">
      <alignment wrapText="1"/>
    </xf>
    <xf numFmtId="0" fontId="3" fillId="0" borderId="4" xfId="0" applyFont="1" applyBorder="1" applyAlignment="1">
      <alignment wrapText="1"/>
    </xf>
    <xf numFmtId="0" fontId="5" fillId="0" borderId="62" xfId="0" applyFont="1" applyBorder="1" applyAlignment="1">
      <alignment vertical="center" wrapText="1"/>
    </xf>
    <xf numFmtId="0" fontId="0" fillId="0" borderId="19" xfId="0" applyBorder="1" applyAlignment="1">
      <alignment vertical="center" wrapText="1"/>
    </xf>
    <xf numFmtId="0" fontId="0" fillId="0" borderId="21" xfId="0" applyBorder="1" applyAlignment="1">
      <alignment vertical="center" wrapText="1"/>
    </xf>
    <xf numFmtId="0" fontId="0" fillId="0" borderId="16"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10" fillId="0" borderId="0" xfId="0" applyFont="1" applyAlignment="1">
      <alignment horizontal="left" wrapText="1"/>
    </xf>
    <xf numFmtId="49" fontId="8" fillId="2" borderId="26" xfId="0" applyNumberFormat="1" applyFont="1" applyFill="1" applyBorder="1" applyAlignment="1" applyProtection="1">
      <alignment horizontal="center" vertical="center"/>
      <protection locked="0"/>
    </xf>
    <xf numFmtId="49" fontId="0" fillId="2" borderId="27"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2" fillId="0" borderId="0" xfId="0" applyFont="1" applyAlignment="1">
      <alignment horizontal="left" vertical="top" wrapText="1"/>
    </xf>
    <xf numFmtId="0" fontId="5" fillId="0" borderId="5" xfId="0" applyFont="1" applyBorder="1" applyAlignment="1">
      <alignment wrapText="1"/>
    </xf>
    <xf numFmtId="0" fontId="5" fillId="0" borderId="19" xfId="0" applyFont="1" applyBorder="1" applyAlignment="1">
      <alignment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22" fillId="0" borderId="8" xfId="0" applyFont="1" applyBorder="1" applyAlignment="1">
      <alignment horizontal="center" wrapText="1"/>
    </xf>
    <xf numFmtId="0" fontId="22" fillId="0" borderId="0" xfId="0" applyFont="1" applyAlignment="1">
      <alignment horizontal="center" wrapText="1"/>
    </xf>
    <xf numFmtId="0" fontId="2" fillId="0" borderId="16" xfId="0" applyFont="1" applyBorder="1" applyAlignment="1">
      <alignment vertical="justify" wrapText="1"/>
    </xf>
    <xf numFmtId="0" fontId="2" fillId="0" borderId="0" xfId="0" applyFont="1" applyAlignment="1">
      <alignment vertical="justify" wrapText="1"/>
    </xf>
    <xf numFmtId="0" fontId="2" fillId="0" borderId="9" xfId="0" applyFont="1" applyBorder="1" applyAlignment="1">
      <alignment vertical="justify" wrapText="1"/>
    </xf>
    <xf numFmtId="0" fontId="5" fillId="0" borderId="5" xfId="0" applyFont="1" applyBorder="1" applyAlignment="1">
      <alignment vertical="center" wrapText="1"/>
    </xf>
    <xf numFmtId="0" fontId="5" fillId="0" borderId="19" xfId="0" applyFont="1" applyBorder="1" applyAlignment="1">
      <alignmen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0" fillId="2" borderId="76" xfId="0" applyFill="1" applyBorder="1" applyAlignment="1">
      <alignment horizontal="center" vertical="center"/>
    </xf>
    <xf numFmtId="0" fontId="0" fillId="2" borderId="63" xfId="0" applyFill="1" applyBorder="1" applyAlignment="1">
      <alignment horizontal="center" vertical="center"/>
    </xf>
    <xf numFmtId="0" fontId="3" fillId="0" borderId="77" xfId="0" applyFont="1" applyBorder="1" applyAlignment="1">
      <alignment horizontal="left" vertical="center" wrapText="1"/>
    </xf>
    <xf numFmtId="0" fontId="3" fillId="0" borderId="78" xfId="0" applyFont="1" applyBorder="1" applyAlignment="1">
      <alignment horizontal="left" vertical="center" wrapText="1"/>
    </xf>
    <xf numFmtId="0" fontId="3" fillId="0" borderId="79" xfId="0" applyFont="1" applyBorder="1" applyAlignment="1">
      <alignment horizontal="left" vertical="center" wrapText="1"/>
    </xf>
    <xf numFmtId="0" fontId="3" fillId="0" borderId="3" xfId="0" applyFont="1" applyBorder="1" applyAlignment="1">
      <alignment horizontal="left" vertical="center" wrapText="1"/>
    </xf>
    <xf numFmtId="0" fontId="1" fillId="0" borderId="8" xfId="0" applyFont="1" applyBorder="1" applyAlignment="1">
      <alignment horizontal="center" wrapText="1"/>
    </xf>
    <xf numFmtId="0" fontId="1" fillId="0" borderId="0" xfId="0" applyFont="1" applyAlignment="1">
      <alignment horizontal="center" wrapText="1"/>
    </xf>
    <xf numFmtId="0" fontId="1" fillId="0" borderId="17" xfId="0" applyFont="1" applyBorder="1" applyAlignment="1">
      <alignment horizontal="center" wrapText="1"/>
    </xf>
    <xf numFmtId="0" fontId="0" fillId="2" borderId="20" xfId="0" applyFill="1" applyBorder="1" applyAlignment="1">
      <alignment horizontal="center" vertical="center"/>
    </xf>
    <xf numFmtId="0" fontId="3" fillId="0" borderId="80" xfId="0" applyFont="1" applyBorder="1" applyAlignment="1">
      <alignment horizontal="left" vertical="center" wrapText="1"/>
    </xf>
    <xf numFmtId="0" fontId="3" fillId="0" borderId="21" xfId="0" applyFont="1" applyBorder="1" applyAlignment="1">
      <alignment horizontal="left" vertical="center" wrapText="1"/>
    </xf>
    <xf numFmtId="0" fontId="3" fillId="0" borderId="25" xfId="0" applyFont="1" applyBorder="1" applyAlignment="1">
      <alignment horizontal="left" vertical="center" wrapText="1"/>
    </xf>
    <xf numFmtId="0" fontId="3" fillId="0" borderId="9" xfId="0" applyFont="1" applyBorder="1" applyAlignment="1">
      <alignment horizontal="left" vertical="center" wrapText="1"/>
    </xf>
    <xf numFmtId="0" fontId="5" fillId="0" borderId="5" xfId="0" applyFont="1" applyBorder="1" applyAlignment="1">
      <alignment horizontal="center" vertical="center" wrapText="1"/>
    </xf>
    <xf numFmtId="0" fontId="0" fillId="0" borderId="19" xfId="0" applyBorder="1" applyAlignment="1">
      <alignment horizontal="center" vertical="center"/>
    </xf>
    <xf numFmtId="0" fontId="4" fillId="2" borderId="83" xfId="0" applyFont="1" applyFill="1" applyBorder="1" applyAlignment="1" applyProtection="1">
      <alignment horizontal="right"/>
      <protection locked="0"/>
    </xf>
    <xf numFmtId="0" fontId="4" fillId="2" borderId="84" xfId="0" applyFont="1" applyFill="1" applyBorder="1" applyAlignment="1" applyProtection="1">
      <alignment horizontal="right"/>
      <protection locked="0"/>
    </xf>
    <xf numFmtId="0" fontId="0" fillId="0" borderId="65" xfId="0" applyBorder="1" applyAlignment="1">
      <alignment horizontal="center" vertical="center"/>
    </xf>
    <xf numFmtId="0" fontId="0" fillId="0" borderId="101" xfId="0" applyBorder="1" applyAlignment="1">
      <alignment horizontal="center" vertical="center"/>
    </xf>
    <xf numFmtId="0" fontId="2" fillId="0" borderId="8" xfId="0" applyFont="1" applyBorder="1" applyAlignment="1">
      <alignment shrinkToFit="1"/>
    </xf>
    <xf numFmtId="0" fontId="0" fillId="0" borderId="0" xfId="0" applyAlignment="1">
      <alignment shrinkToFit="1"/>
    </xf>
    <xf numFmtId="0" fontId="0" fillId="0" borderId="17" xfId="0" applyBorder="1" applyAlignment="1">
      <alignment shrinkToFit="1"/>
    </xf>
    <xf numFmtId="0" fontId="0" fillId="0" borderId="14" xfId="0" applyBorder="1" applyAlignment="1">
      <alignment horizontal="center" wrapText="1"/>
    </xf>
    <xf numFmtId="0" fontId="0" fillId="0" borderId="13" xfId="0" applyBorder="1" applyAlignment="1">
      <alignment horizontal="center"/>
    </xf>
    <xf numFmtId="0" fontId="4" fillId="2" borderId="64" xfId="0" applyFont="1" applyFill="1" applyBorder="1" applyAlignment="1" applyProtection="1">
      <alignment horizontal="center" vertical="center"/>
      <protection locked="0"/>
    </xf>
    <xf numFmtId="0" fontId="14" fillId="0" borderId="8" xfId="0" applyFont="1"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81" xfId="0" applyFont="1" applyBorder="1" applyAlignment="1">
      <alignment horizontal="center"/>
    </xf>
    <xf numFmtId="0" fontId="2" fillId="0" borderId="11" xfId="0" applyFont="1" applyBorder="1" applyAlignment="1">
      <alignment wrapText="1"/>
    </xf>
    <xf numFmtId="0" fontId="2" fillId="0" borderId="0" xfId="0" applyFont="1" applyAlignment="1">
      <alignment wrapText="1"/>
    </xf>
    <xf numFmtId="0" fontId="3" fillId="0" borderId="0" xfId="0" applyFont="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0" fillId="0" borderId="11" xfId="0" applyBorder="1" applyAlignment="1">
      <alignment vertical="top" wrapText="1"/>
    </xf>
    <xf numFmtId="0" fontId="31" fillId="0" borderId="61" xfId="0" applyFont="1" applyBorder="1" applyAlignment="1">
      <alignment horizontal="left" vertical="top" wrapText="1"/>
    </xf>
    <xf numFmtId="0" fontId="3" fillId="0" borderId="0" xfId="0" applyFont="1" applyAlignment="1">
      <alignment vertical="top"/>
    </xf>
    <xf numFmtId="0" fontId="3" fillId="0" borderId="10" xfId="0" applyFont="1" applyBorder="1" applyAlignment="1">
      <alignment vertical="top"/>
    </xf>
    <xf numFmtId="0" fontId="3" fillId="0" borderId="90" xfId="0" applyFont="1" applyBorder="1" applyAlignment="1">
      <alignment vertical="top"/>
    </xf>
    <xf numFmtId="0" fontId="3" fillId="0" borderId="91" xfId="0" applyFont="1" applyBorder="1" applyAlignment="1">
      <alignment vertical="top"/>
    </xf>
    <xf numFmtId="0" fontId="3" fillId="0" borderId="16" xfId="0" applyFont="1" applyBorder="1" applyAlignment="1">
      <alignment horizontal="left" vertical="distributed" wrapText="1"/>
    </xf>
    <xf numFmtId="0" fontId="3" fillId="0" borderId="0" xfId="0" applyFont="1" applyAlignment="1">
      <alignment horizontal="left" vertical="distributed" wrapText="1"/>
    </xf>
    <xf numFmtId="0" fontId="3" fillId="0" borderId="9" xfId="0" applyFont="1" applyBorder="1" applyAlignment="1">
      <alignment horizontal="left" vertical="distributed" wrapText="1"/>
    </xf>
    <xf numFmtId="0" fontId="3" fillId="0" borderId="85" xfId="0" applyFont="1" applyBorder="1" applyAlignment="1">
      <alignment horizontal="left" vertical="distributed" wrapText="1"/>
    </xf>
    <xf numFmtId="0" fontId="3" fillId="0" borderId="2" xfId="0" applyFont="1" applyBorder="1" applyAlignment="1">
      <alignment horizontal="left" vertical="distributed" wrapText="1"/>
    </xf>
    <xf numFmtId="0" fontId="3" fillId="0" borderId="3" xfId="0" applyFont="1" applyBorder="1" applyAlignment="1">
      <alignment horizontal="left" vertical="distributed" wrapText="1"/>
    </xf>
    <xf numFmtId="0" fontId="34" fillId="0" borderId="61" xfId="0" applyFont="1" applyBorder="1" applyAlignment="1">
      <alignment horizontal="left" vertical="top" wrapText="1"/>
    </xf>
    <xf numFmtId="0" fontId="29" fillId="5" borderId="7" xfId="0" applyFont="1" applyFill="1" applyBorder="1" applyAlignment="1">
      <alignment horizontal="center" vertical="center"/>
    </xf>
    <xf numFmtId="0" fontId="29" fillId="5" borderId="24" xfId="0" applyFont="1" applyFill="1" applyBorder="1" applyAlignment="1">
      <alignment horizontal="center" vertical="center"/>
    </xf>
    <xf numFmtId="0" fontId="0" fillId="5" borderId="12" xfId="0" applyFill="1" applyBorder="1" applyAlignment="1">
      <alignment horizontal="left" vertical="top"/>
    </xf>
    <xf numFmtId="0" fontId="0" fillId="5" borderId="24" xfId="0" applyFill="1" applyBorder="1" applyAlignment="1">
      <alignment horizontal="left" vertical="top"/>
    </xf>
    <xf numFmtId="0" fontId="0" fillId="5" borderId="7" xfId="0" applyFill="1" applyBorder="1" applyAlignment="1">
      <alignment horizontal="left" vertical="top"/>
    </xf>
    <xf numFmtId="0" fontId="29" fillId="0" borderId="7" xfId="0" applyFont="1" applyBorder="1" applyAlignment="1">
      <alignment horizontal="left" vertical="top" wrapText="1"/>
    </xf>
    <xf numFmtId="0" fontId="29" fillId="0" borderId="12" xfId="0" applyFont="1" applyBorder="1" applyAlignment="1">
      <alignment horizontal="left" vertical="top" wrapText="1"/>
    </xf>
    <xf numFmtId="0" fontId="29" fillId="0" borderId="24" xfId="0" applyFont="1" applyBorder="1" applyAlignment="1">
      <alignment horizontal="left" vertical="top" wrapText="1"/>
    </xf>
    <xf numFmtId="0" fontId="3" fillId="2" borderId="102" xfId="0" applyFont="1" applyFill="1" applyBorder="1" applyAlignment="1">
      <alignment horizontal="left" wrapText="1"/>
    </xf>
    <xf numFmtId="0" fontId="3" fillId="2" borderId="103" xfId="0" applyFont="1" applyFill="1" applyBorder="1" applyAlignment="1">
      <alignment horizontal="left" wrapText="1"/>
    </xf>
    <xf numFmtId="0" fontId="3" fillId="2" borderId="104" xfId="0" applyFont="1" applyFill="1" applyBorder="1" applyAlignment="1">
      <alignment horizontal="left" wrapText="1"/>
    </xf>
    <xf numFmtId="0" fontId="29" fillId="0" borderId="6" xfId="0" applyFont="1" applyBorder="1" applyAlignment="1">
      <alignment horizontal="left" vertical="top" wrapText="1"/>
    </xf>
    <xf numFmtId="0" fontId="3" fillId="0" borderId="22" xfId="0" applyFont="1" applyBorder="1" applyAlignment="1">
      <alignment wrapText="1"/>
    </xf>
    <xf numFmtId="0" fontId="3" fillId="0" borderId="19" xfId="0" applyFont="1" applyBorder="1" applyAlignment="1">
      <alignment wrapText="1"/>
    </xf>
    <xf numFmtId="0" fontId="3" fillId="0" borderId="21" xfId="0" applyFont="1" applyBorder="1" applyAlignment="1">
      <alignment wrapText="1"/>
    </xf>
    <xf numFmtId="0" fontId="3" fillId="0" borderId="23" xfId="0" applyFont="1" applyBorder="1" applyAlignment="1">
      <alignment wrapText="1"/>
    </xf>
    <xf numFmtId="0" fontId="3" fillId="0" borderId="2" xfId="0" applyFont="1" applyBorder="1" applyAlignment="1">
      <alignment wrapText="1"/>
    </xf>
    <xf numFmtId="0" fontId="3" fillId="0" borderId="3" xfId="0" applyFont="1" applyBorder="1" applyAlignment="1">
      <alignment wrapText="1"/>
    </xf>
    <xf numFmtId="0" fontId="3" fillId="0" borderId="44" xfId="0" applyFont="1" applyBorder="1" applyAlignment="1">
      <alignment horizontal="center"/>
    </xf>
    <xf numFmtId="0" fontId="3" fillId="0" borderId="37" xfId="0" applyFont="1" applyBorder="1" applyAlignment="1">
      <alignment horizontal="center"/>
    </xf>
    <xf numFmtId="0" fontId="3" fillId="0" borderId="40" xfId="0" applyFont="1" applyBorder="1" applyAlignment="1">
      <alignment horizontal="center"/>
    </xf>
    <xf numFmtId="0" fontId="3" fillId="0" borderId="43" xfId="0" applyFont="1" applyBorder="1" applyAlignment="1">
      <alignment horizontal="center"/>
    </xf>
    <xf numFmtId="0" fontId="12" fillId="0" borderId="18" xfId="0" quotePrefix="1" applyFont="1" applyBorder="1" applyAlignment="1">
      <alignment horizontal="center"/>
    </xf>
    <xf numFmtId="0" fontId="12" fillId="0" borderId="15" xfId="0" quotePrefix="1" applyFont="1" applyBorder="1" applyAlignment="1">
      <alignment horizontal="center"/>
    </xf>
    <xf numFmtId="176" fontId="4" fillId="2" borderId="22" xfId="1" applyNumberFormat="1" applyFont="1" applyFill="1" applyBorder="1" applyAlignment="1" applyProtection="1">
      <alignment horizontal="right"/>
      <protection locked="0"/>
    </xf>
    <xf numFmtId="176" fontId="4" fillId="2" borderId="19" xfId="1" applyNumberFormat="1" applyFont="1" applyFill="1" applyBorder="1" applyAlignment="1" applyProtection="1">
      <alignment horizontal="right"/>
      <protection locked="0"/>
    </xf>
    <xf numFmtId="176" fontId="4" fillId="2" borderId="23" xfId="1" applyNumberFormat="1" applyFont="1" applyFill="1" applyBorder="1" applyAlignment="1" applyProtection="1">
      <alignment horizontal="right"/>
      <protection locked="0"/>
    </xf>
    <xf numFmtId="176" fontId="4" fillId="2" borderId="2" xfId="1" applyNumberFormat="1" applyFont="1" applyFill="1" applyBorder="1" applyAlignment="1" applyProtection="1">
      <alignment horizontal="right"/>
      <protection locked="0"/>
    </xf>
    <xf numFmtId="176" fontId="4" fillId="2" borderId="47" xfId="1" applyNumberFormat="1" applyFont="1" applyFill="1" applyBorder="1" applyAlignment="1" applyProtection="1">
      <alignment horizontal="right"/>
      <protection locked="0"/>
    </xf>
    <xf numFmtId="176" fontId="4" fillId="2" borderId="46" xfId="1" applyNumberFormat="1" applyFont="1" applyFill="1" applyBorder="1" applyAlignment="1" applyProtection="1">
      <alignment horizontal="right"/>
      <protection locked="0"/>
    </xf>
    <xf numFmtId="0" fontId="3" fillId="0" borderId="48" xfId="0" applyFont="1" applyBorder="1" applyAlignment="1">
      <alignment horizontal="center"/>
    </xf>
    <xf numFmtId="0" fontId="3" fillId="0" borderId="23" xfId="0" applyFont="1" applyBorder="1" applyAlignment="1">
      <alignment horizontal="right" wrapText="1"/>
    </xf>
    <xf numFmtId="0" fontId="3" fillId="0" borderId="2" xfId="0" applyFont="1" applyBorder="1" applyAlignment="1">
      <alignment horizontal="right" wrapText="1"/>
    </xf>
    <xf numFmtId="0" fontId="3" fillId="0" borderId="50" xfId="0" applyFont="1" applyBorder="1" applyAlignment="1">
      <alignment horizontal="right" wrapText="1"/>
    </xf>
    <xf numFmtId="0" fontId="2" fillId="0" borderId="14" xfId="0" quotePrefix="1" applyFont="1" applyBorder="1" applyAlignment="1">
      <alignment horizontal="center"/>
    </xf>
    <xf numFmtId="0" fontId="2" fillId="0" borderId="15" xfId="0" quotePrefix="1" applyFont="1"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xf>
    <xf numFmtId="0" fontId="0" fillId="0" borderId="19"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23" fillId="0" borderId="0" xfId="0" applyFont="1" applyAlignment="1">
      <alignment wrapText="1"/>
    </xf>
    <xf numFmtId="0" fontId="18" fillId="0" borderId="0" xfId="0" applyFont="1" applyAlignment="1">
      <alignment wrapText="1"/>
    </xf>
    <xf numFmtId="0" fontId="12" fillId="0" borderId="19" xfId="0" applyFont="1" applyBorder="1" applyAlignment="1">
      <alignment horizontal="center" vertical="center"/>
    </xf>
    <xf numFmtId="0" fontId="12" fillId="0" borderId="2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3" fillId="0" borderId="22" xfId="0" applyFont="1" applyBorder="1" applyAlignment="1">
      <alignment vertical="center" wrapText="1"/>
    </xf>
    <xf numFmtId="0" fontId="3" fillId="0" borderId="19" xfId="0" applyFont="1" applyBorder="1" applyAlignment="1">
      <alignment vertical="center" wrapText="1"/>
    </xf>
    <xf numFmtId="0" fontId="3" fillId="0" borderId="21" xfId="0" applyFont="1" applyBorder="1" applyAlignment="1">
      <alignment vertical="center" wrapText="1"/>
    </xf>
    <xf numFmtId="0" fontId="3" fillId="0" borderId="23"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176" fontId="4" fillId="2" borderId="41" xfId="1" applyNumberFormat="1" applyFont="1" applyFill="1" applyBorder="1" applyAlignment="1" applyProtection="1">
      <alignment horizontal="right"/>
      <protection locked="0"/>
    </xf>
    <xf numFmtId="176" fontId="4" fillId="2" borderId="42" xfId="1" applyNumberFormat="1" applyFont="1" applyFill="1" applyBorder="1" applyAlignment="1" applyProtection="1">
      <alignment horizontal="right"/>
      <protection locked="0"/>
    </xf>
    <xf numFmtId="176" fontId="4" fillId="2" borderId="38" xfId="1" applyNumberFormat="1" applyFont="1" applyFill="1" applyBorder="1" applyAlignment="1" applyProtection="1">
      <alignment horizontal="right"/>
      <protection locked="0"/>
    </xf>
    <xf numFmtId="176" fontId="4" fillId="2" borderId="39" xfId="1" applyNumberFormat="1" applyFont="1" applyFill="1" applyBorder="1" applyAlignment="1" applyProtection="1">
      <alignment horizontal="right"/>
      <protection locked="0"/>
    </xf>
    <xf numFmtId="0" fontId="12" fillId="0" borderId="14" xfId="0" quotePrefix="1" applyFont="1" applyBorder="1" applyAlignment="1">
      <alignment horizontal="center"/>
    </xf>
    <xf numFmtId="0" fontId="0" fillId="0" borderId="2" xfId="0" applyBorder="1" applyAlignment="1">
      <alignment vertical="center" wrapText="1"/>
    </xf>
    <xf numFmtId="0" fontId="0" fillId="0" borderId="3" xfId="0" applyBorder="1" applyAlignment="1">
      <alignment vertical="center" wrapText="1"/>
    </xf>
    <xf numFmtId="0" fontId="0" fillId="0" borderId="21" xfId="0" applyBorder="1" applyAlignment="1">
      <alignment wrapText="1"/>
    </xf>
    <xf numFmtId="0" fontId="0" fillId="0" borderId="3" xfId="0" applyBorder="1" applyAlignment="1">
      <alignment wrapText="1"/>
    </xf>
    <xf numFmtId="0" fontId="0" fillId="0" borderId="0" xfId="0" applyAlignment="1">
      <alignment horizontal="center" vertical="center"/>
    </xf>
    <xf numFmtId="0" fontId="4" fillId="2" borderId="34"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0" fillId="0" borderId="18"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3" fillId="0" borderId="45" xfId="0" applyFont="1" applyBorder="1" applyAlignment="1">
      <alignment horizontal="center"/>
    </xf>
    <xf numFmtId="176" fontId="4" fillId="0" borderId="49" xfId="1" applyNumberFormat="1" applyFont="1" applyBorder="1" applyAlignment="1">
      <alignment horizontal="right"/>
    </xf>
    <xf numFmtId="176" fontId="4" fillId="0" borderId="45" xfId="1" applyNumberFormat="1" applyFont="1" applyBorder="1" applyAlignment="1">
      <alignment horizontal="right"/>
    </xf>
    <xf numFmtId="176" fontId="4" fillId="0" borderId="1" xfId="1" applyNumberFormat="1" applyFont="1" applyBorder="1" applyAlignment="1">
      <alignment horizontal="right"/>
    </xf>
    <xf numFmtId="176" fontId="4" fillId="0" borderId="2" xfId="1" applyNumberFormat="1" applyFont="1" applyBorder="1" applyAlignment="1">
      <alignment horizontal="right"/>
    </xf>
    <xf numFmtId="0" fontId="2" fillId="0" borderId="13" xfId="0" quotePrefix="1" applyFont="1" applyBorder="1" applyAlignment="1">
      <alignment horizontal="center"/>
    </xf>
    <xf numFmtId="0" fontId="0" fillId="2" borderId="26" xfId="0" applyFill="1" applyBorder="1" applyAlignment="1" applyProtection="1">
      <alignment horizontal="center"/>
      <protection locked="0"/>
    </xf>
    <xf numFmtId="0" fontId="0" fillId="2" borderId="35" xfId="0" applyFill="1" applyBorder="1" applyAlignment="1" applyProtection="1">
      <alignment horizontal="center"/>
      <protection locked="0"/>
    </xf>
    <xf numFmtId="0" fontId="3" fillId="0" borderId="22" xfId="0" applyFont="1" applyBorder="1" applyAlignment="1">
      <alignment horizontal="left" vertical="top" wrapText="1"/>
    </xf>
    <xf numFmtId="0" fontId="3" fillId="0" borderId="19" xfId="0" applyFont="1" applyBorder="1" applyAlignment="1">
      <alignment horizontal="left" vertical="top" wrapText="1"/>
    </xf>
    <xf numFmtId="0" fontId="3" fillId="0" borderId="21" xfId="0" applyFont="1" applyBorder="1" applyAlignment="1">
      <alignment horizontal="left" vertical="top" wrapText="1"/>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3" fillId="0" borderId="22" xfId="0" applyFont="1" applyBorder="1"/>
    <xf numFmtId="0" fontId="3" fillId="0" borderId="19" xfId="0" applyFont="1" applyBorder="1"/>
    <xf numFmtId="0" fontId="3" fillId="0" borderId="21" xfId="0" applyFont="1" applyBorder="1"/>
    <xf numFmtId="0" fontId="3" fillId="0" borderId="23" xfId="0" applyFont="1" applyBorder="1"/>
    <xf numFmtId="0" fontId="3" fillId="0" borderId="2" xfId="0" applyFont="1" applyBorder="1"/>
    <xf numFmtId="0" fontId="3" fillId="0" borderId="3" xfId="0" applyFont="1" applyBorder="1"/>
    <xf numFmtId="0" fontId="2" fillId="0" borderId="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8"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3" fillId="0" borderId="22" xfId="0" applyFont="1" applyBorder="1" applyAlignment="1">
      <alignment horizontal="left" wrapText="1"/>
    </xf>
    <xf numFmtId="0" fontId="3" fillId="0" borderId="19" xfId="0" applyFont="1" applyBorder="1" applyAlignment="1">
      <alignment horizontal="left" wrapText="1"/>
    </xf>
    <xf numFmtId="0" fontId="3" fillId="0" borderId="21" xfId="0" applyFont="1" applyBorder="1" applyAlignment="1">
      <alignment horizontal="left" wrapText="1"/>
    </xf>
    <xf numFmtId="0" fontId="0" fillId="0" borderId="21" xfId="0" applyBorder="1" applyAlignment="1">
      <alignment horizontal="center" vertical="center"/>
    </xf>
    <xf numFmtId="0" fontId="10" fillId="0" borderId="22" xfId="0" applyFont="1" applyBorder="1" applyAlignment="1">
      <alignment wrapText="1"/>
    </xf>
    <xf numFmtId="0" fontId="10" fillId="0" borderId="19" xfId="0" applyFont="1" applyBorder="1" applyAlignment="1">
      <alignment wrapText="1"/>
    </xf>
    <xf numFmtId="0" fontId="10" fillId="0" borderId="21" xfId="0" applyFont="1" applyBorder="1" applyAlignment="1">
      <alignment wrapText="1"/>
    </xf>
    <xf numFmtId="0" fontId="10" fillId="0" borderId="23" xfId="0" applyFont="1" applyBorder="1" applyAlignment="1">
      <alignment wrapText="1"/>
    </xf>
    <xf numFmtId="0" fontId="10" fillId="0" borderId="2" xfId="0" applyFont="1" applyBorder="1" applyAlignment="1">
      <alignment wrapText="1"/>
    </xf>
    <xf numFmtId="0" fontId="10" fillId="0" borderId="3" xfId="0" applyFont="1" applyBorder="1" applyAlignment="1">
      <alignment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29" fillId="5" borderId="7" xfId="0" applyFont="1" applyFill="1" applyBorder="1" applyAlignment="1">
      <alignment horizontal="left" vertical="top" wrapText="1"/>
    </xf>
    <xf numFmtId="0" fontId="29" fillId="5" borderId="12" xfId="0" applyFont="1" applyFill="1" applyBorder="1" applyAlignment="1">
      <alignment horizontal="left" vertical="top" wrapText="1"/>
    </xf>
    <xf numFmtId="0" fontId="29" fillId="5" borderId="24" xfId="0" applyFont="1" applyFill="1" applyBorder="1" applyAlignment="1">
      <alignment horizontal="left" vertical="top" wrapText="1"/>
    </xf>
    <xf numFmtId="0" fontId="0" fillId="2" borderId="19" xfId="0" applyFill="1" applyBorder="1" applyAlignment="1" applyProtection="1">
      <alignment horizontal="left" shrinkToFit="1"/>
      <protection locked="0"/>
    </xf>
    <xf numFmtId="0" fontId="0" fillId="2" borderId="2" xfId="0" applyFill="1" applyBorder="1" applyAlignment="1" applyProtection="1">
      <alignment horizontal="left" shrinkToFit="1"/>
      <protection locked="0"/>
    </xf>
    <xf numFmtId="0" fontId="4" fillId="2" borderId="26" xfId="0" applyFont="1" applyFill="1" applyBorder="1" applyAlignment="1" applyProtection="1">
      <alignment horizontal="center"/>
      <protection locked="0"/>
    </xf>
    <xf numFmtId="0" fontId="4" fillId="2" borderId="27" xfId="0" applyFont="1" applyFill="1" applyBorder="1" applyAlignment="1" applyProtection="1">
      <alignment horizontal="center"/>
      <protection locked="0"/>
    </xf>
    <xf numFmtId="0" fontId="4" fillId="2" borderId="28" xfId="0" applyFont="1" applyFill="1" applyBorder="1" applyAlignment="1" applyProtection="1">
      <alignment horizontal="center"/>
      <protection locked="0"/>
    </xf>
    <xf numFmtId="0" fontId="33" fillId="0" borderId="0" xfId="0" applyFont="1" applyAlignment="1">
      <alignment wrapText="1"/>
    </xf>
    <xf numFmtId="0" fontId="15" fillId="0" borderId="0" xfId="0" applyFont="1" applyAlignment="1">
      <alignment horizontal="center" wrapText="1"/>
    </xf>
    <xf numFmtId="0" fontId="15" fillId="0" borderId="0" xfId="0" applyFont="1" applyAlignment="1">
      <alignment wrapText="1"/>
    </xf>
    <xf numFmtId="0" fontId="2" fillId="0" borderId="7" xfId="0" applyFont="1" applyBorder="1" applyAlignment="1">
      <alignment horizontal="center" vertical="center" textRotation="255" wrapText="1"/>
    </xf>
    <xf numFmtId="0" fontId="0" fillId="0" borderId="12" xfId="0" applyBorder="1" applyAlignment="1">
      <alignment horizontal="center" vertical="center" textRotation="255" wrapText="1"/>
    </xf>
    <xf numFmtId="0" fontId="0" fillId="0" borderId="24" xfId="0" applyBorder="1" applyAlignment="1">
      <alignment horizontal="center" vertical="center" textRotation="255" wrapText="1"/>
    </xf>
    <xf numFmtId="0" fontId="3" fillId="0" borderId="5" xfId="0" applyFont="1" applyBorder="1" applyAlignment="1">
      <alignment vertical="center" wrapText="1"/>
    </xf>
    <xf numFmtId="0" fontId="0" fillId="0" borderId="1" xfId="0" applyBorder="1" applyAlignment="1">
      <alignment vertical="center" wrapText="1"/>
    </xf>
    <xf numFmtId="0" fontId="1" fillId="0" borderId="14" xfId="0" applyFont="1" applyBorder="1" applyAlignment="1">
      <alignment horizontal="center" vertical="center"/>
    </xf>
    <xf numFmtId="0" fontId="1" fillId="0" borderId="13" xfId="0" applyFont="1" applyBorder="1" applyAlignment="1">
      <alignment horizontal="center" vertical="center"/>
    </xf>
  </cellXfs>
  <cellStyles count="2">
    <cellStyle name="桁区切り" xfId="1" builtinId="6"/>
    <cellStyle name="標準" xfId="0" builtinId="0"/>
  </cellStyles>
  <dxfs count="22">
    <dxf>
      <font>
        <color theme="0" tint="-0.499984740745262"/>
      </font>
      <fill>
        <patternFill>
          <bgColor theme="0" tint="-0.14996795556505021"/>
        </patternFill>
      </fill>
    </dxf>
    <dxf>
      <font>
        <color theme="0" tint="-0.499984740745262"/>
      </font>
      <fill>
        <patternFill>
          <bgColor theme="0" tint="-0.1499679555650502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patternType="solid">
          <bgColor theme="8" tint="0.79998168889431442"/>
        </patternFill>
      </fill>
    </dxf>
    <dxf>
      <fill>
        <patternFill>
          <bgColor theme="0" tint="-0.24994659260841701"/>
        </patternFill>
      </fill>
    </dxf>
    <dxf>
      <fill>
        <patternFill patternType="solid">
          <bgColor theme="8" tint="0.79998168889431442"/>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T$24" lockText="1" noThreeD="1"/>
</file>

<file path=xl/ctrlProps/ctrlProp10.xml><?xml version="1.0" encoding="utf-8"?>
<formControlPr xmlns="http://schemas.microsoft.com/office/spreadsheetml/2009/9/main" objectType="CheckBox" fmlaLink="$T$31" lockText="1" noThreeD="1"/>
</file>

<file path=xl/ctrlProps/ctrlProp11.xml><?xml version="1.0" encoding="utf-8"?>
<formControlPr xmlns="http://schemas.microsoft.com/office/spreadsheetml/2009/9/main" objectType="CheckBox" fmlaLink="$T$31" lockText="1" noThreeD="1"/>
</file>

<file path=xl/ctrlProps/ctrlProp12.xml><?xml version="1.0" encoding="utf-8"?>
<formControlPr xmlns="http://schemas.microsoft.com/office/spreadsheetml/2009/9/main" objectType="CheckBox" fmlaLink="$T$27" noThreeD="1"/>
</file>

<file path=xl/ctrlProps/ctrlProp13.xml><?xml version="1.0" encoding="utf-8"?>
<formControlPr xmlns="http://schemas.microsoft.com/office/spreadsheetml/2009/9/main" objectType="CheckBox" fmlaLink="$BB$77" lockText="1" noThreeD="1"/>
</file>

<file path=xl/ctrlProps/ctrlProp14.xml><?xml version="1.0" encoding="utf-8"?>
<formControlPr xmlns="http://schemas.microsoft.com/office/spreadsheetml/2009/9/main" objectType="CheckBox" fmlaLink="$BB$78" lockText="1" noThreeD="1"/>
</file>

<file path=xl/ctrlProps/ctrlProp2.xml><?xml version="1.0" encoding="utf-8"?>
<formControlPr xmlns="http://schemas.microsoft.com/office/spreadsheetml/2009/9/main" objectType="CheckBox" fmlaLink="$T$25" lockText="1" noThreeD="1"/>
</file>

<file path=xl/ctrlProps/ctrlProp3.xml><?xml version="1.0" encoding="utf-8"?>
<formControlPr xmlns="http://schemas.microsoft.com/office/spreadsheetml/2009/9/main" objectType="CheckBox" fmlaLink="$U$24" lockText="1" noThreeD="1"/>
</file>

<file path=xl/ctrlProps/ctrlProp4.xml><?xml version="1.0" encoding="utf-8"?>
<formControlPr xmlns="http://schemas.microsoft.com/office/spreadsheetml/2009/9/main" objectType="CheckBox" fmlaLink="$U$25" lockText="1" noThreeD="1"/>
</file>

<file path=xl/ctrlProps/ctrlProp5.xml><?xml version="1.0" encoding="utf-8"?>
<formControlPr xmlns="http://schemas.microsoft.com/office/spreadsheetml/2009/9/main" objectType="CheckBox" fmlaLink="$U$31" lockText="1" noThreeD="1"/>
</file>

<file path=xl/ctrlProps/ctrlProp6.xml><?xml version="1.0" encoding="utf-8"?>
<formControlPr xmlns="http://schemas.microsoft.com/office/spreadsheetml/2009/9/main" objectType="CheckBox" fmlaLink="$T$25" lockText="1" noThreeD="1"/>
</file>

<file path=xl/ctrlProps/ctrlProp7.xml><?xml version="1.0" encoding="utf-8"?>
<formControlPr xmlns="http://schemas.microsoft.com/office/spreadsheetml/2009/9/main" objectType="CheckBox" fmlaLink="$U$24" lockText="1" noThreeD="1"/>
</file>

<file path=xl/ctrlProps/ctrlProp8.xml><?xml version="1.0" encoding="utf-8"?>
<formControlPr xmlns="http://schemas.microsoft.com/office/spreadsheetml/2009/9/main" objectType="CheckBox" fmlaLink="$U$25" lockText="1" noThreeD="1"/>
</file>

<file path=xl/ctrlProps/ctrlProp9.xml><?xml version="1.0" encoding="utf-8"?>
<formControlPr xmlns="http://schemas.microsoft.com/office/spreadsheetml/2009/9/main" objectType="CheckBox" fmlaLink="$U$3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33251</xdr:colOff>
      <xdr:row>31</xdr:row>
      <xdr:rowOff>0</xdr:rowOff>
    </xdr:from>
    <xdr:to>
      <xdr:col>6</xdr:col>
      <xdr:colOff>249382</xdr:colOff>
      <xdr:row>32</xdr:row>
      <xdr:rowOff>349135</xdr:rowOff>
    </xdr:to>
    <xdr:sp macro="" textlink="">
      <xdr:nvSpPr>
        <xdr:cNvPr id="6145" name="AutoShape 2">
          <a:extLst>
            <a:ext uri="{FF2B5EF4-FFF2-40B4-BE49-F238E27FC236}">
              <a16:creationId xmlns:a16="http://schemas.microsoft.com/office/drawing/2014/main" id="{00000000-0008-0000-0000-000001180000}"/>
            </a:ext>
          </a:extLst>
        </xdr:cNvPr>
        <xdr:cNvSpPr>
          <a:spLocks noChangeArrowheads="1"/>
        </xdr:cNvSpPr>
      </xdr:nvSpPr>
      <xdr:spPr bwMode="auto">
        <a:xfrm>
          <a:off x="1986742" y="7597833"/>
          <a:ext cx="216131" cy="648392"/>
        </a:xfrm>
        <a:prstGeom prst="rightArrow">
          <a:avLst>
            <a:gd name="adj1" fmla="val 50000"/>
            <a:gd name="adj2" fmla="val 2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349135</xdr:colOff>
      <xdr:row>5</xdr:row>
      <xdr:rowOff>83127</xdr:rowOff>
    </xdr:from>
    <xdr:to>
      <xdr:col>17</xdr:col>
      <xdr:colOff>406977</xdr:colOff>
      <xdr:row>8</xdr:row>
      <xdr:rowOff>133004</xdr:rowOff>
    </xdr:to>
    <xdr:sp macro="" textlink="">
      <xdr:nvSpPr>
        <xdr:cNvPr id="6146" name="AutoShape 5">
          <a:extLst>
            <a:ext uri="{FF2B5EF4-FFF2-40B4-BE49-F238E27FC236}">
              <a16:creationId xmlns:a16="http://schemas.microsoft.com/office/drawing/2014/main" id="{00000000-0008-0000-0000-000002180000}"/>
            </a:ext>
          </a:extLst>
        </xdr:cNvPr>
        <xdr:cNvSpPr>
          <a:spLocks noChangeArrowheads="1"/>
        </xdr:cNvSpPr>
      </xdr:nvSpPr>
      <xdr:spPr bwMode="auto">
        <a:xfrm>
          <a:off x="3930535" y="1081347"/>
          <a:ext cx="3791642" cy="674717"/>
        </a:xfrm>
        <a:prstGeom prst="roundRect">
          <a:avLst>
            <a:gd name="adj" fmla="val 16667"/>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12469</xdr:colOff>
      <xdr:row>24</xdr:row>
      <xdr:rowOff>157596</xdr:rowOff>
    </xdr:from>
    <xdr:to>
      <xdr:col>12</xdr:col>
      <xdr:colOff>268431</xdr:colOff>
      <xdr:row>24</xdr:row>
      <xdr:rowOff>390352</xdr:rowOff>
    </xdr:to>
    <xdr:sp macro="" textlink="">
      <xdr:nvSpPr>
        <xdr:cNvPr id="6150" name="AutoShape 10">
          <a:extLst>
            <a:ext uri="{FF2B5EF4-FFF2-40B4-BE49-F238E27FC236}">
              <a16:creationId xmlns:a16="http://schemas.microsoft.com/office/drawing/2014/main" id="{00000000-0008-0000-0000-000006180000}"/>
            </a:ext>
          </a:extLst>
        </xdr:cNvPr>
        <xdr:cNvSpPr>
          <a:spLocks noChangeArrowheads="1"/>
        </xdr:cNvSpPr>
      </xdr:nvSpPr>
      <xdr:spPr bwMode="auto">
        <a:xfrm>
          <a:off x="4584469" y="5898573"/>
          <a:ext cx="255962" cy="232756"/>
        </a:xfrm>
        <a:prstGeom prst="leftArrow">
          <a:avLst>
            <a:gd name="adj1" fmla="val 50000"/>
            <a:gd name="adj2" fmla="val 2678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141319</xdr:colOff>
      <xdr:row>1</xdr:row>
      <xdr:rowOff>8314</xdr:rowOff>
    </xdr:from>
    <xdr:to>
      <xdr:col>3</xdr:col>
      <xdr:colOff>116381</xdr:colOff>
      <xdr:row>4</xdr:row>
      <xdr:rowOff>16626</xdr:rowOff>
    </xdr:to>
    <xdr:pic>
      <xdr:nvPicPr>
        <xdr:cNvPr id="9" name="図 0" descr="govv_6cmx6cm.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319" y="8314"/>
          <a:ext cx="739833" cy="739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3</xdr:col>
          <xdr:colOff>38100</xdr:colOff>
          <xdr:row>23</xdr:row>
          <xdr:rowOff>6350</xdr:rowOff>
        </xdr:from>
        <xdr:to>
          <xdr:col>3</xdr:col>
          <xdr:colOff>374650</xdr:colOff>
          <xdr:row>24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24</xdr:row>
          <xdr:rowOff>107950</xdr:rowOff>
        </xdr:from>
        <xdr:to>
          <xdr:col>3</xdr:col>
          <xdr:colOff>349250</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23</xdr:row>
          <xdr:rowOff>25400</xdr:rowOff>
        </xdr:from>
        <xdr:to>
          <xdr:col>8</xdr:col>
          <xdr:colOff>0</xdr:colOff>
          <xdr:row>24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107950</xdr:rowOff>
        </xdr:from>
        <xdr:to>
          <xdr:col>7</xdr:col>
          <xdr:colOff>349250</xdr:colOff>
          <xdr:row>25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28</xdr:row>
          <xdr:rowOff>158750</xdr:rowOff>
        </xdr:from>
        <xdr:to>
          <xdr:col>3</xdr:col>
          <xdr:colOff>349250</xdr:colOff>
          <xdr:row>29</xdr:row>
          <xdr:rowOff>215900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30</xdr:row>
          <xdr:rowOff>38100</xdr:rowOff>
        </xdr:from>
        <xdr:to>
          <xdr:col>3</xdr:col>
          <xdr:colOff>342900</xdr:colOff>
          <xdr:row>32</xdr:row>
          <xdr:rowOff>501650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xdr:twoCellAnchor>
    <xdr:from>
      <xdr:col>6</xdr:col>
      <xdr:colOff>33251</xdr:colOff>
      <xdr:row>31</xdr:row>
      <xdr:rowOff>0</xdr:rowOff>
    </xdr:from>
    <xdr:to>
      <xdr:col>6</xdr:col>
      <xdr:colOff>249382</xdr:colOff>
      <xdr:row>32</xdr:row>
      <xdr:rowOff>349135</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1884911" y="8442960"/>
          <a:ext cx="216131" cy="707275"/>
        </a:xfrm>
        <a:prstGeom prst="rightArrow">
          <a:avLst>
            <a:gd name="adj1" fmla="val 50000"/>
            <a:gd name="adj2" fmla="val 2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12469</xdr:colOff>
      <xdr:row>24</xdr:row>
      <xdr:rowOff>157596</xdr:rowOff>
    </xdr:from>
    <xdr:to>
      <xdr:col>12</xdr:col>
      <xdr:colOff>268431</xdr:colOff>
      <xdr:row>24</xdr:row>
      <xdr:rowOff>390352</xdr:rowOff>
    </xdr:to>
    <xdr:sp macro="" textlink="">
      <xdr:nvSpPr>
        <xdr:cNvPr id="3" name="AutoShape 10">
          <a:extLst>
            <a:ext uri="{FF2B5EF4-FFF2-40B4-BE49-F238E27FC236}">
              <a16:creationId xmlns:a16="http://schemas.microsoft.com/office/drawing/2014/main" id="{00000000-0008-0000-0000-000003000000}"/>
            </a:ext>
          </a:extLst>
        </xdr:cNvPr>
        <xdr:cNvSpPr>
          <a:spLocks noChangeArrowheads="1"/>
        </xdr:cNvSpPr>
      </xdr:nvSpPr>
      <xdr:spPr bwMode="auto">
        <a:xfrm>
          <a:off x="4119649" y="5971656"/>
          <a:ext cx="255962" cy="232756"/>
        </a:xfrm>
        <a:prstGeom prst="leftArrow">
          <a:avLst>
            <a:gd name="adj1" fmla="val 50000"/>
            <a:gd name="adj2" fmla="val 2678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3</xdr:col>
          <xdr:colOff>25400</xdr:colOff>
          <xdr:row>24</xdr:row>
          <xdr:rowOff>107950</xdr:rowOff>
        </xdr:from>
        <xdr:to>
          <xdr:col>4</xdr:col>
          <xdr:colOff>0</xdr:colOff>
          <xdr:row>25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23</xdr:row>
          <xdr:rowOff>25400</xdr:rowOff>
        </xdr:from>
        <xdr:to>
          <xdr:col>8</xdr:col>
          <xdr:colOff>0</xdr:colOff>
          <xdr:row>24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107950</xdr:rowOff>
        </xdr:from>
        <xdr:to>
          <xdr:col>8</xdr:col>
          <xdr:colOff>0</xdr:colOff>
          <xdr:row>25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28</xdr:row>
          <xdr:rowOff>158750</xdr:rowOff>
        </xdr:from>
        <xdr:to>
          <xdr:col>4</xdr:col>
          <xdr:colOff>0</xdr:colOff>
          <xdr:row>29</xdr:row>
          <xdr:rowOff>215900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30</xdr:row>
          <xdr:rowOff>38100</xdr:rowOff>
        </xdr:from>
        <xdr:to>
          <xdr:col>3</xdr:col>
          <xdr:colOff>342900</xdr:colOff>
          <xdr:row>32</xdr:row>
          <xdr:rowOff>501650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xdr:twoCellAnchor>
    <xdr:from>
      <xdr:col>23</xdr:col>
      <xdr:colOff>105271</xdr:colOff>
      <xdr:row>3</xdr:row>
      <xdr:rowOff>112644</xdr:rowOff>
    </xdr:from>
    <xdr:to>
      <xdr:col>23</xdr:col>
      <xdr:colOff>518988</xdr:colOff>
      <xdr:row>21</xdr:row>
      <xdr:rowOff>209136</xdr:rowOff>
    </xdr:to>
    <xdr:sp macro="" textlink="">
      <xdr:nvSpPr>
        <xdr:cNvPr id="4" name="矢印: 下 3">
          <a:extLst>
            <a:ext uri="{FF2B5EF4-FFF2-40B4-BE49-F238E27FC236}">
              <a16:creationId xmlns:a16="http://schemas.microsoft.com/office/drawing/2014/main" id="{BBD89404-856E-E556-45CE-DEBCA1705874}"/>
            </a:ext>
          </a:extLst>
        </xdr:cNvPr>
        <xdr:cNvSpPr/>
      </xdr:nvSpPr>
      <xdr:spPr bwMode="auto">
        <a:xfrm>
          <a:off x="8975945" y="800101"/>
          <a:ext cx="413717" cy="4295774"/>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23</xdr:col>
      <xdr:colOff>67420</xdr:colOff>
      <xdr:row>29</xdr:row>
      <xdr:rowOff>22694</xdr:rowOff>
    </xdr:from>
    <xdr:to>
      <xdr:col>23</xdr:col>
      <xdr:colOff>477327</xdr:colOff>
      <xdr:row>29</xdr:row>
      <xdr:rowOff>353087</xdr:rowOff>
    </xdr:to>
    <xdr:sp macro="" textlink="">
      <xdr:nvSpPr>
        <xdr:cNvPr id="5" name="矢印: 下 4">
          <a:extLst>
            <a:ext uri="{FF2B5EF4-FFF2-40B4-BE49-F238E27FC236}">
              <a16:creationId xmlns:a16="http://schemas.microsoft.com/office/drawing/2014/main" id="{0B6DE4FA-9E5C-4FD9-AA9F-0C8355A247C1}"/>
            </a:ext>
          </a:extLst>
        </xdr:cNvPr>
        <xdr:cNvSpPr/>
      </xdr:nvSpPr>
      <xdr:spPr bwMode="auto">
        <a:xfrm>
          <a:off x="8938094" y="7874607"/>
          <a:ext cx="409907" cy="330393"/>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23</xdr:col>
      <xdr:colOff>51104</xdr:colOff>
      <xdr:row>34</xdr:row>
      <xdr:rowOff>0</xdr:rowOff>
    </xdr:from>
    <xdr:to>
      <xdr:col>23</xdr:col>
      <xdr:colOff>461011</xdr:colOff>
      <xdr:row>35</xdr:row>
      <xdr:rowOff>327494</xdr:rowOff>
    </xdr:to>
    <xdr:sp macro="" textlink="">
      <xdr:nvSpPr>
        <xdr:cNvPr id="6" name="矢印: 下 5">
          <a:extLst>
            <a:ext uri="{FF2B5EF4-FFF2-40B4-BE49-F238E27FC236}">
              <a16:creationId xmlns:a16="http://schemas.microsoft.com/office/drawing/2014/main" id="{56BC656E-49A2-4D61-8218-8DCDE2619CEB}"/>
            </a:ext>
          </a:extLst>
        </xdr:cNvPr>
        <xdr:cNvSpPr/>
      </xdr:nvSpPr>
      <xdr:spPr bwMode="auto">
        <a:xfrm>
          <a:off x="8921778" y="9740348"/>
          <a:ext cx="409907" cy="683646"/>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25400</xdr:colOff>
          <xdr:row>25</xdr:row>
          <xdr:rowOff>101600</xdr:rowOff>
        </xdr:from>
        <xdr:to>
          <xdr:col>26</xdr:col>
          <xdr:colOff>184150</xdr:colOff>
          <xdr:row>25</xdr:row>
          <xdr:rowOff>330200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他に該当なし</a:t>
              </a:r>
            </a:p>
          </xdr:txBody>
        </xdr:sp>
        <xdr:clientData fLocksWithSheet="0"/>
      </xdr:twoCellAnchor>
    </mc:Choice>
    <mc:Fallback/>
  </mc:AlternateContent>
  <xdr:twoCellAnchor>
    <xdr:from>
      <xdr:col>23</xdr:col>
      <xdr:colOff>475919</xdr:colOff>
      <xdr:row>3</xdr:row>
      <xdr:rowOff>286081</xdr:rowOff>
    </xdr:from>
    <xdr:to>
      <xdr:col>23</xdr:col>
      <xdr:colOff>2468217</xdr:colOff>
      <xdr:row>12</xdr:row>
      <xdr:rowOff>53506</xdr:rowOff>
    </xdr:to>
    <xdr:sp macro="" textlink="">
      <xdr:nvSpPr>
        <xdr:cNvPr id="8" name="正方形/長方形 7">
          <a:extLst>
            <a:ext uri="{FF2B5EF4-FFF2-40B4-BE49-F238E27FC236}">
              <a16:creationId xmlns:a16="http://schemas.microsoft.com/office/drawing/2014/main" id="{A01EC1BF-95E5-7AC5-4EF6-7B6F82B74E3A}"/>
            </a:ext>
          </a:extLst>
        </xdr:cNvPr>
        <xdr:cNvSpPr/>
      </xdr:nvSpPr>
      <xdr:spPr bwMode="auto">
        <a:xfrm>
          <a:off x="9346593" y="973538"/>
          <a:ext cx="1992298" cy="2508968"/>
        </a:xfrm>
        <a:prstGeom prst="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l"/>
          <a:r>
            <a:rPr kumimoji="1" lang="ja-JP" altLang="en-US" sz="1400" b="1">
              <a:solidFill>
                <a:srgbClr val="FF0000"/>
              </a:solidFill>
              <a:latin typeface="+mj-ea"/>
              <a:ea typeface="+mj-ea"/>
            </a:rPr>
            <a:t>ご提出前に</a:t>
          </a:r>
          <a:endParaRPr kumimoji="1" lang="en-US" altLang="ja-JP" sz="1400" b="1">
            <a:solidFill>
              <a:srgbClr val="FF0000"/>
            </a:solidFill>
            <a:latin typeface="+mj-ea"/>
            <a:ea typeface="+mj-ea"/>
          </a:endParaRPr>
        </a:p>
        <a:p>
          <a:pPr algn="l"/>
          <a:r>
            <a:rPr kumimoji="1" lang="ja-JP" altLang="en-US" sz="1400" b="1">
              <a:solidFill>
                <a:srgbClr val="FF0000"/>
              </a:solidFill>
              <a:latin typeface="+mj-ea"/>
              <a:ea typeface="+mj-ea"/>
            </a:rPr>
            <a:t>すべての要確認箇所が</a:t>
          </a:r>
          <a:r>
            <a:rPr kumimoji="1" lang="en-US" altLang="ja-JP" sz="1400" b="1">
              <a:solidFill>
                <a:srgbClr val="FF0000"/>
              </a:solidFill>
              <a:latin typeface="+mj-ea"/>
              <a:ea typeface="+mj-ea"/>
            </a:rPr>
            <a:t>『OK』</a:t>
          </a:r>
          <a:r>
            <a:rPr kumimoji="1" lang="ja-JP" altLang="en-US" sz="1400" b="1">
              <a:solidFill>
                <a:srgbClr val="FF0000"/>
              </a:solidFill>
              <a:latin typeface="+mj-ea"/>
              <a:ea typeface="+mj-ea"/>
            </a:rPr>
            <a:t>になっていることを</a:t>
          </a:r>
          <a:endParaRPr kumimoji="1" lang="en-US" altLang="ja-JP" sz="1400" b="1">
            <a:solidFill>
              <a:srgbClr val="FF0000"/>
            </a:solidFill>
            <a:latin typeface="+mj-ea"/>
            <a:ea typeface="+mj-ea"/>
          </a:endParaRPr>
        </a:p>
        <a:p>
          <a:pPr algn="l"/>
          <a:r>
            <a:rPr kumimoji="1" lang="ja-JP" altLang="en-US" sz="1400" b="1">
              <a:solidFill>
                <a:srgbClr val="FF0000"/>
              </a:solidFill>
              <a:latin typeface="+mj-ea"/>
              <a:ea typeface="+mj-ea"/>
            </a:rPr>
            <a:t>確認していただけますようお願いいたします。</a:t>
          </a:r>
          <a:endParaRPr kumimoji="1" lang="en-US" altLang="ja-JP" sz="1400" b="1">
            <a:solidFill>
              <a:srgbClr val="FF0000"/>
            </a:solidFill>
            <a:latin typeface="+mj-ea"/>
            <a:ea typeface="+mj-ea"/>
          </a:endParaRPr>
        </a:p>
        <a:p>
          <a:pPr algn="l"/>
          <a:endParaRPr kumimoji="1" lang="ja-JP" altLang="en-US" sz="1100"/>
        </a:p>
      </xdr:txBody>
    </xdr:sp>
    <xdr:clientData/>
  </xdr:twoCellAnchor>
  <xdr:twoCellAnchor>
    <xdr:from>
      <xdr:col>23</xdr:col>
      <xdr:colOff>0</xdr:colOff>
      <xdr:row>45</xdr:row>
      <xdr:rowOff>41412</xdr:rowOff>
    </xdr:from>
    <xdr:to>
      <xdr:col>23</xdr:col>
      <xdr:colOff>402287</xdr:colOff>
      <xdr:row>48</xdr:row>
      <xdr:rowOff>45884</xdr:rowOff>
    </xdr:to>
    <xdr:sp macro="" textlink="">
      <xdr:nvSpPr>
        <xdr:cNvPr id="10" name="矢印: 下 9">
          <a:extLst>
            <a:ext uri="{FF2B5EF4-FFF2-40B4-BE49-F238E27FC236}">
              <a16:creationId xmlns:a16="http://schemas.microsoft.com/office/drawing/2014/main" id="{85978F4E-3834-49A1-A16C-926DC4183DD0}"/>
            </a:ext>
          </a:extLst>
        </xdr:cNvPr>
        <xdr:cNvSpPr/>
      </xdr:nvSpPr>
      <xdr:spPr bwMode="auto">
        <a:xfrm>
          <a:off x="8870674" y="12407347"/>
          <a:ext cx="402287" cy="683646"/>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23</xdr:col>
      <xdr:colOff>0</xdr:colOff>
      <xdr:row>48</xdr:row>
      <xdr:rowOff>95582</xdr:rowOff>
    </xdr:from>
    <xdr:to>
      <xdr:col>23</xdr:col>
      <xdr:colOff>2501348</xdr:colOff>
      <xdr:row>52</xdr:row>
      <xdr:rowOff>86637</xdr:rowOff>
    </xdr:to>
    <xdr:sp macro="" textlink="">
      <xdr:nvSpPr>
        <xdr:cNvPr id="11" name="正方形/長方形 10">
          <a:extLst>
            <a:ext uri="{FF2B5EF4-FFF2-40B4-BE49-F238E27FC236}">
              <a16:creationId xmlns:a16="http://schemas.microsoft.com/office/drawing/2014/main" id="{E9E2A662-6746-4ABA-9274-85683A09F3EA}"/>
            </a:ext>
          </a:extLst>
        </xdr:cNvPr>
        <xdr:cNvSpPr/>
      </xdr:nvSpPr>
      <xdr:spPr bwMode="auto">
        <a:xfrm>
          <a:off x="8870674" y="13140691"/>
          <a:ext cx="2501348" cy="496294"/>
        </a:xfrm>
        <a:prstGeom prst="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wrap="square" lIns="18288" tIns="0" rIns="0" bIns="0" rtlCol="0" anchor="ctr" upright="1"/>
        <a:lstStyle/>
        <a:p>
          <a:pPr algn="ctr"/>
          <a:r>
            <a:rPr kumimoji="1" lang="ja-JP" altLang="en-US" sz="1600" b="1">
              <a:solidFill>
                <a:srgbClr val="FF0000"/>
              </a:solidFill>
            </a:rPr>
            <a:t>裏面にお進みください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66502</xdr:colOff>
      <xdr:row>3</xdr:row>
      <xdr:rowOff>49876</xdr:rowOff>
    </xdr:from>
    <xdr:to>
      <xdr:col>31</xdr:col>
      <xdr:colOff>91440</xdr:colOff>
      <xdr:row>5</xdr:row>
      <xdr:rowOff>24938</xdr:rowOff>
    </xdr:to>
    <xdr:sp macro="" textlink="">
      <xdr:nvSpPr>
        <xdr:cNvPr id="5732" name="AutoShape 2">
          <a:extLst>
            <a:ext uri="{FF2B5EF4-FFF2-40B4-BE49-F238E27FC236}">
              <a16:creationId xmlns:a16="http://schemas.microsoft.com/office/drawing/2014/main" id="{00000000-0008-0000-0100-000064160000}"/>
            </a:ext>
          </a:extLst>
        </xdr:cNvPr>
        <xdr:cNvSpPr>
          <a:spLocks noChangeArrowheads="1"/>
        </xdr:cNvSpPr>
      </xdr:nvSpPr>
      <xdr:spPr bwMode="auto">
        <a:xfrm>
          <a:off x="6101542" y="49876"/>
          <a:ext cx="648393" cy="407324"/>
        </a:xfrm>
        <a:prstGeom prst="rightArrow">
          <a:avLst>
            <a:gd name="adj1" fmla="val 50000"/>
            <a:gd name="adj2" fmla="val 3979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45</xdr:col>
      <xdr:colOff>8313</xdr:colOff>
      <xdr:row>92</xdr:row>
      <xdr:rowOff>0</xdr:rowOff>
    </xdr:from>
    <xdr:to>
      <xdr:col>45</xdr:col>
      <xdr:colOff>133004</xdr:colOff>
      <xdr:row>96</xdr:row>
      <xdr:rowOff>0</xdr:rowOff>
    </xdr:to>
    <xdr:sp macro="" textlink="">
      <xdr:nvSpPr>
        <xdr:cNvPr id="5735" name="AutoShape 5">
          <a:extLst>
            <a:ext uri="{FF2B5EF4-FFF2-40B4-BE49-F238E27FC236}">
              <a16:creationId xmlns:a16="http://schemas.microsoft.com/office/drawing/2014/main" id="{00000000-0008-0000-0100-000067160000}"/>
            </a:ext>
          </a:extLst>
        </xdr:cNvPr>
        <xdr:cNvSpPr>
          <a:spLocks/>
        </xdr:cNvSpPr>
      </xdr:nvSpPr>
      <xdr:spPr bwMode="auto">
        <a:xfrm>
          <a:off x="9576262" y="12086705"/>
          <a:ext cx="124691" cy="598517"/>
        </a:xfrm>
        <a:prstGeom prst="rightBrace">
          <a:avLst>
            <a:gd name="adj1" fmla="val 4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0</xdr:colOff>
      <xdr:row>7</xdr:row>
      <xdr:rowOff>91440</xdr:rowOff>
    </xdr:from>
    <xdr:to>
      <xdr:col>32</xdr:col>
      <xdr:colOff>83127</xdr:colOff>
      <xdr:row>9</xdr:row>
      <xdr:rowOff>22860</xdr:rowOff>
    </xdr:to>
    <xdr:sp macro="" textlink="">
      <xdr:nvSpPr>
        <xdr:cNvPr id="5737" name="AutoShape 7">
          <a:extLst>
            <a:ext uri="{FF2B5EF4-FFF2-40B4-BE49-F238E27FC236}">
              <a16:creationId xmlns:a16="http://schemas.microsoft.com/office/drawing/2014/main" id="{00000000-0008-0000-0100-000069160000}"/>
            </a:ext>
          </a:extLst>
        </xdr:cNvPr>
        <xdr:cNvSpPr>
          <a:spLocks noChangeArrowheads="1"/>
        </xdr:cNvSpPr>
      </xdr:nvSpPr>
      <xdr:spPr bwMode="auto">
        <a:xfrm>
          <a:off x="5722620" y="1043940"/>
          <a:ext cx="654627" cy="396240"/>
        </a:xfrm>
        <a:prstGeom prst="rightArrow">
          <a:avLst>
            <a:gd name="adj1" fmla="val 50000"/>
            <a:gd name="adj2" fmla="val 5454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17</xdr:col>
          <xdr:colOff>63500</xdr:colOff>
          <xdr:row>75</xdr:row>
          <xdr:rowOff>184150</xdr:rowOff>
        </xdr:from>
        <xdr:to>
          <xdr:col>18</xdr:col>
          <xdr:colOff>184150</xdr:colOff>
          <xdr:row>77</xdr:row>
          <xdr:rowOff>44450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xdr:row>
          <xdr:rowOff>184150</xdr:rowOff>
        </xdr:from>
        <xdr:to>
          <xdr:col>25</xdr:col>
          <xdr:colOff>158750</xdr:colOff>
          <xdr:row>77</xdr:row>
          <xdr:rowOff>44450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xdr:twoCellAnchor>
    <xdr:from>
      <xdr:col>56</xdr:col>
      <xdr:colOff>76200</xdr:colOff>
      <xdr:row>1</xdr:row>
      <xdr:rowOff>11430</xdr:rowOff>
    </xdr:from>
    <xdr:to>
      <xdr:col>56</xdr:col>
      <xdr:colOff>486107</xdr:colOff>
      <xdr:row>2</xdr:row>
      <xdr:rowOff>47625</xdr:rowOff>
    </xdr:to>
    <xdr:sp macro="" textlink="">
      <xdr:nvSpPr>
        <xdr:cNvPr id="3" name="矢印: 下 2">
          <a:extLst>
            <a:ext uri="{FF2B5EF4-FFF2-40B4-BE49-F238E27FC236}">
              <a16:creationId xmlns:a16="http://schemas.microsoft.com/office/drawing/2014/main" id="{EEE8E5C3-A5E7-4DE7-85C5-7E2CEB44525E}"/>
            </a:ext>
          </a:extLst>
        </xdr:cNvPr>
        <xdr:cNvSpPr/>
      </xdr:nvSpPr>
      <xdr:spPr bwMode="auto">
        <a:xfrm>
          <a:off x="11915775" y="220980"/>
          <a:ext cx="409907" cy="22669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66675</xdr:colOff>
      <xdr:row>6</xdr:row>
      <xdr:rowOff>5715</xdr:rowOff>
    </xdr:from>
    <xdr:to>
      <xdr:col>56</xdr:col>
      <xdr:colOff>468962</xdr:colOff>
      <xdr:row>7</xdr:row>
      <xdr:rowOff>0</xdr:rowOff>
    </xdr:to>
    <xdr:sp macro="" textlink="">
      <xdr:nvSpPr>
        <xdr:cNvPr id="4" name="矢印: 下 3">
          <a:extLst>
            <a:ext uri="{FF2B5EF4-FFF2-40B4-BE49-F238E27FC236}">
              <a16:creationId xmlns:a16="http://schemas.microsoft.com/office/drawing/2014/main" id="{78436F5B-ABEF-4622-90A8-235730B8C57C}"/>
            </a:ext>
          </a:extLst>
        </xdr:cNvPr>
        <xdr:cNvSpPr/>
      </xdr:nvSpPr>
      <xdr:spPr bwMode="auto">
        <a:xfrm>
          <a:off x="11906250" y="1120140"/>
          <a:ext cx="402287" cy="22288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55245</xdr:colOff>
      <xdr:row>11</xdr:row>
      <xdr:rowOff>7620</xdr:rowOff>
    </xdr:from>
    <xdr:to>
      <xdr:col>56</xdr:col>
      <xdr:colOff>467057</xdr:colOff>
      <xdr:row>12</xdr:row>
      <xdr:rowOff>1905</xdr:rowOff>
    </xdr:to>
    <xdr:sp macro="" textlink="">
      <xdr:nvSpPr>
        <xdr:cNvPr id="5" name="矢印: 下 4">
          <a:extLst>
            <a:ext uri="{FF2B5EF4-FFF2-40B4-BE49-F238E27FC236}">
              <a16:creationId xmlns:a16="http://schemas.microsoft.com/office/drawing/2014/main" id="{7DB1FC4B-F172-4335-947D-C151F7E00C2F}"/>
            </a:ext>
          </a:extLst>
        </xdr:cNvPr>
        <xdr:cNvSpPr/>
      </xdr:nvSpPr>
      <xdr:spPr bwMode="auto">
        <a:xfrm>
          <a:off x="11894820" y="2226945"/>
          <a:ext cx="411812" cy="22288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20955</xdr:colOff>
      <xdr:row>19</xdr:row>
      <xdr:rowOff>19050</xdr:rowOff>
    </xdr:from>
    <xdr:to>
      <xdr:col>56</xdr:col>
      <xdr:colOff>434672</xdr:colOff>
      <xdr:row>21</xdr:row>
      <xdr:rowOff>142875</xdr:rowOff>
    </xdr:to>
    <xdr:sp macro="" textlink="">
      <xdr:nvSpPr>
        <xdr:cNvPr id="6" name="矢印: 下 5">
          <a:extLst>
            <a:ext uri="{FF2B5EF4-FFF2-40B4-BE49-F238E27FC236}">
              <a16:creationId xmlns:a16="http://schemas.microsoft.com/office/drawing/2014/main" id="{18F1A0DF-2B5A-4626-B62A-335D9B0EBEEB}"/>
            </a:ext>
          </a:extLst>
        </xdr:cNvPr>
        <xdr:cNvSpPr/>
      </xdr:nvSpPr>
      <xdr:spPr bwMode="auto">
        <a:xfrm>
          <a:off x="11860530" y="3343275"/>
          <a:ext cx="413717" cy="39052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0</xdr:colOff>
      <xdr:row>34</xdr:row>
      <xdr:rowOff>0</xdr:rowOff>
    </xdr:from>
    <xdr:to>
      <xdr:col>56</xdr:col>
      <xdr:colOff>417527</xdr:colOff>
      <xdr:row>35</xdr:row>
      <xdr:rowOff>28575</xdr:rowOff>
    </xdr:to>
    <xdr:sp macro="" textlink="">
      <xdr:nvSpPr>
        <xdr:cNvPr id="9" name="矢印: 下 8">
          <a:extLst>
            <a:ext uri="{FF2B5EF4-FFF2-40B4-BE49-F238E27FC236}">
              <a16:creationId xmlns:a16="http://schemas.microsoft.com/office/drawing/2014/main" id="{48A1BF0F-A0D0-4142-8D30-93FCAFB7BC85}"/>
            </a:ext>
          </a:extLst>
        </xdr:cNvPr>
        <xdr:cNvSpPr/>
      </xdr:nvSpPr>
      <xdr:spPr bwMode="auto">
        <a:xfrm>
          <a:off x="11839575" y="5867400"/>
          <a:ext cx="417527" cy="21907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0</xdr:colOff>
      <xdr:row>49</xdr:row>
      <xdr:rowOff>11207</xdr:rowOff>
    </xdr:from>
    <xdr:to>
      <xdr:col>56</xdr:col>
      <xdr:colOff>398477</xdr:colOff>
      <xdr:row>51</xdr:row>
      <xdr:rowOff>2</xdr:rowOff>
    </xdr:to>
    <xdr:sp macro="" textlink="">
      <xdr:nvSpPr>
        <xdr:cNvPr id="10" name="矢印: 下 9">
          <a:extLst>
            <a:ext uri="{FF2B5EF4-FFF2-40B4-BE49-F238E27FC236}">
              <a16:creationId xmlns:a16="http://schemas.microsoft.com/office/drawing/2014/main" id="{728590B6-65DF-4B66-9154-6DADF58C94D5}"/>
            </a:ext>
          </a:extLst>
        </xdr:cNvPr>
        <xdr:cNvSpPr/>
      </xdr:nvSpPr>
      <xdr:spPr bwMode="auto">
        <a:xfrm>
          <a:off x="11811000" y="7888942"/>
          <a:ext cx="398477" cy="257736"/>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0</xdr:colOff>
      <xdr:row>59</xdr:row>
      <xdr:rowOff>0</xdr:rowOff>
    </xdr:from>
    <xdr:to>
      <xdr:col>56</xdr:col>
      <xdr:colOff>402287</xdr:colOff>
      <xdr:row>62</xdr:row>
      <xdr:rowOff>63425</xdr:rowOff>
    </xdr:to>
    <xdr:sp macro="" textlink="">
      <xdr:nvSpPr>
        <xdr:cNvPr id="11" name="矢印: 下 10">
          <a:extLst>
            <a:ext uri="{FF2B5EF4-FFF2-40B4-BE49-F238E27FC236}">
              <a16:creationId xmlns:a16="http://schemas.microsoft.com/office/drawing/2014/main" id="{64DC2318-7850-4B52-A1A6-7D0096DD09C5}"/>
            </a:ext>
          </a:extLst>
        </xdr:cNvPr>
        <xdr:cNvSpPr/>
      </xdr:nvSpPr>
      <xdr:spPr bwMode="auto">
        <a:xfrm>
          <a:off x="11811000" y="9222441"/>
          <a:ext cx="402287" cy="489249"/>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0</xdr:colOff>
      <xdr:row>85</xdr:row>
      <xdr:rowOff>22412</xdr:rowOff>
    </xdr:from>
    <xdr:to>
      <xdr:col>56</xdr:col>
      <xdr:colOff>402287</xdr:colOff>
      <xdr:row>90</xdr:row>
      <xdr:rowOff>93458</xdr:rowOff>
    </xdr:to>
    <xdr:sp macro="" textlink="">
      <xdr:nvSpPr>
        <xdr:cNvPr id="14" name="矢印: 下 13">
          <a:extLst>
            <a:ext uri="{FF2B5EF4-FFF2-40B4-BE49-F238E27FC236}">
              <a16:creationId xmlns:a16="http://schemas.microsoft.com/office/drawing/2014/main" id="{6AF55AA2-84F2-42C4-9A43-BDD71364C3A5}"/>
            </a:ext>
          </a:extLst>
        </xdr:cNvPr>
        <xdr:cNvSpPr/>
      </xdr:nvSpPr>
      <xdr:spPr bwMode="auto">
        <a:xfrm>
          <a:off x="11811000" y="14164236"/>
          <a:ext cx="402287" cy="956310"/>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56</xdr:col>
      <xdr:colOff>0</xdr:colOff>
      <xdr:row>75</xdr:row>
      <xdr:rowOff>0</xdr:rowOff>
    </xdr:from>
    <xdr:to>
      <xdr:col>56</xdr:col>
      <xdr:colOff>417527</xdr:colOff>
      <xdr:row>75</xdr:row>
      <xdr:rowOff>215265</xdr:rowOff>
    </xdr:to>
    <xdr:sp macro="" textlink="">
      <xdr:nvSpPr>
        <xdr:cNvPr id="15" name="矢印: 下 14">
          <a:extLst>
            <a:ext uri="{FF2B5EF4-FFF2-40B4-BE49-F238E27FC236}">
              <a16:creationId xmlns:a16="http://schemas.microsoft.com/office/drawing/2014/main" id="{6D4D9684-C197-4EC2-B2AB-F080681D8B6F}"/>
            </a:ext>
          </a:extLst>
        </xdr:cNvPr>
        <xdr:cNvSpPr/>
      </xdr:nvSpPr>
      <xdr:spPr bwMode="auto">
        <a:xfrm>
          <a:off x="11811000" y="12001500"/>
          <a:ext cx="417527" cy="215265"/>
        </a:xfrm>
        <a:prstGeom prst="downArrow">
          <a:avLst>
            <a:gd name="adj1" fmla="val 52500"/>
            <a:gd name="adj2" fmla="val 50000"/>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U73"/>
  <sheetViews>
    <sheetView tabSelected="1" view="pageBreakPreview" topLeftCell="B1" zoomScale="115" zoomScaleNormal="115" zoomScaleSheetLayoutView="115" workbookViewId="0">
      <selection activeCell="B1" sqref="B1"/>
    </sheetView>
  </sheetViews>
  <sheetFormatPr defaultRowHeight="13" x14ac:dyDescent="0.2"/>
  <cols>
    <col min="1" max="1" width="0.90625" customWidth="1"/>
    <col min="2" max="5" width="5.08984375" customWidth="1"/>
    <col min="6" max="6" width="5.6328125" customWidth="1"/>
    <col min="7" max="8" width="5.08984375" customWidth="1"/>
    <col min="9" max="9" width="6.08984375" customWidth="1"/>
    <col min="11" max="11" width="3.81640625" customWidth="1"/>
    <col min="12" max="12" width="7.6328125" customWidth="1"/>
    <col min="13" max="16" width="9.36328125" customWidth="1"/>
    <col min="17" max="17" width="11.1796875" customWidth="1"/>
    <col min="18" max="18" width="11.08984375" customWidth="1"/>
    <col min="19" max="19" width="3.1796875" customWidth="1"/>
    <col min="20" max="20" width="7.453125" hidden="1" customWidth="1"/>
    <col min="21" max="21" width="1.81640625" hidden="1" customWidth="1"/>
    <col min="22" max="22" width="2.453125" hidden="1" customWidth="1"/>
    <col min="23" max="23" width="2.453125" customWidth="1"/>
    <col min="24" max="24" width="36.6328125" customWidth="1"/>
    <col min="25" max="25" width="0.90625" customWidth="1"/>
    <col min="26" max="26" width="13.6328125" customWidth="1"/>
  </cols>
  <sheetData>
    <row r="1" spans="1:26" ht="27" customHeight="1" thickBot="1" x14ac:dyDescent="0.25">
      <c r="A1" s="66"/>
      <c r="B1" s="66"/>
      <c r="C1" s="66"/>
      <c r="D1" s="66"/>
      <c r="E1" s="66"/>
      <c r="F1" s="66"/>
      <c r="G1" s="66"/>
      <c r="H1" s="66"/>
      <c r="I1" s="66"/>
      <c r="J1" s="66"/>
      <c r="K1" s="66"/>
      <c r="L1" s="66"/>
      <c r="M1" s="66"/>
      <c r="N1" s="66"/>
      <c r="O1" s="66"/>
      <c r="P1" s="66"/>
      <c r="Q1" s="66"/>
      <c r="R1" s="66"/>
      <c r="S1" s="66"/>
      <c r="T1" s="66"/>
      <c r="U1" s="66"/>
      <c r="V1" s="66"/>
      <c r="W1" s="66"/>
      <c r="X1" s="68" t="s">
        <v>161</v>
      </c>
      <c r="Y1" s="66"/>
      <c r="Z1" s="66"/>
    </row>
    <row r="2" spans="1:26" ht="13.5" thickBot="1" x14ac:dyDescent="0.25">
      <c r="A2" s="32"/>
      <c r="B2" s="33"/>
      <c r="C2" s="33"/>
      <c r="D2" s="33"/>
      <c r="E2" s="33"/>
      <c r="F2" s="33"/>
      <c r="G2" s="33"/>
      <c r="H2" s="33"/>
      <c r="I2" s="33"/>
      <c r="J2" s="33"/>
      <c r="K2" s="33"/>
      <c r="L2" s="33"/>
      <c r="M2" s="33"/>
      <c r="N2" s="33"/>
      <c r="O2" s="33"/>
      <c r="P2" s="33"/>
      <c r="Q2" s="33"/>
      <c r="R2" s="34"/>
      <c r="S2" s="35"/>
      <c r="W2" s="66"/>
      <c r="X2" s="66"/>
      <c r="Y2" s="66"/>
      <c r="Z2" s="66"/>
    </row>
    <row r="3" spans="1:26" ht="13.5" thickBot="1" x14ac:dyDescent="0.25">
      <c r="A3" s="36"/>
      <c r="B3" s="80"/>
      <c r="Q3" s="112" t="s">
        <v>160</v>
      </c>
      <c r="R3" s="113"/>
      <c r="S3" s="37"/>
      <c r="V3">
        <f>IF(R3="",1,"")</f>
        <v>1</v>
      </c>
      <c r="W3" s="66"/>
      <c r="X3" s="146" t="str">
        <f>IF(V3=1,"調査票番号欄を入力してください","OK")</f>
        <v>調査票番号欄を入力してください</v>
      </c>
      <c r="Y3" s="66"/>
      <c r="Z3" s="66"/>
    </row>
    <row r="4" spans="1:26" ht="31.65" customHeight="1" x14ac:dyDescent="0.35">
      <c r="A4" s="36"/>
      <c r="G4" s="150" t="s">
        <v>78</v>
      </c>
      <c r="H4" s="150"/>
      <c r="I4" s="150"/>
      <c r="J4" s="150"/>
      <c r="K4" s="150"/>
      <c r="L4" s="150"/>
      <c r="M4" s="150"/>
      <c r="N4" s="150"/>
      <c r="O4" s="150"/>
      <c r="Q4" s="167" t="s">
        <v>187</v>
      </c>
      <c r="R4" s="167"/>
      <c r="S4" s="37"/>
      <c r="W4" s="66"/>
      <c r="X4" s="66"/>
      <c r="Y4" s="66"/>
      <c r="Z4" s="66"/>
    </row>
    <row r="5" spans="1:26" ht="21" customHeight="1" x14ac:dyDescent="0.2">
      <c r="A5" s="36"/>
      <c r="B5" s="163" t="s">
        <v>101</v>
      </c>
      <c r="C5" s="163"/>
      <c r="D5" s="163"/>
      <c r="E5" s="163"/>
      <c r="F5" s="163"/>
      <c r="N5" s="87" t="s">
        <v>8</v>
      </c>
      <c r="S5" s="37"/>
      <c r="W5" s="66"/>
      <c r="X5" s="66" t="s">
        <v>186</v>
      </c>
      <c r="Y5" s="66"/>
      <c r="Z5" s="66"/>
    </row>
    <row r="6" spans="1:26" ht="18.899999999999999" customHeight="1" x14ac:dyDescent="0.2">
      <c r="A6" s="36"/>
      <c r="S6" s="37"/>
      <c r="W6" s="66"/>
      <c r="X6" s="66"/>
      <c r="Y6" s="66"/>
      <c r="Z6" s="66"/>
    </row>
    <row r="7" spans="1:26" x14ac:dyDescent="0.2">
      <c r="A7" s="36"/>
      <c r="B7" s="151" t="s">
        <v>7</v>
      </c>
      <c r="C7" s="152"/>
      <c r="D7" s="152"/>
      <c r="E7" s="152"/>
      <c r="F7" s="152"/>
      <c r="G7" s="153"/>
      <c r="M7" t="s">
        <v>125</v>
      </c>
      <c r="S7" s="37"/>
      <c r="W7" s="66"/>
      <c r="X7" s="66"/>
      <c r="Y7" s="66"/>
      <c r="Z7" s="66"/>
    </row>
    <row r="8" spans="1:26" ht="15.5" x14ac:dyDescent="0.2">
      <c r="A8" s="36"/>
      <c r="B8" s="114" t="s">
        <v>79</v>
      </c>
      <c r="C8" s="114" t="s">
        <v>80</v>
      </c>
      <c r="D8" s="114" t="s">
        <v>81</v>
      </c>
      <c r="E8" s="114" t="s">
        <v>82</v>
      </c>
      <c r="F8" s="114" t="s">
        <v>83</v>
      </c>
      <c r="G8" s="114" t="s">
        <v>84</v>
      </c>
      <c r="M8" t="s">
        <v>85</v>
      </c>
      <c r="S8" s="37"/>
      <c r="W8" s="66"/>
      <c r="X8" s="66"/>
      <c r="Y8" s="66"/>
      <c r="Z8" s="66"/>
    </row>
    <row r="9" spans="1:26" ht="27.9" customHeight="1" x14ac:dyDescent="0.2">
      <c r="A9" s="36"/>
      <c r="B9" s="116"/>
      <c r="C9" s="116"/>
      <c r="D9" s="116"/>
      <c r="E9" s="116"/>
      <c r="F9" s="116"/>
      <c r="G9" s="116"/>
      <c r="S9" s="37"/>
      <c r="W9" s="66"/>
      <c r="X9" s="66"/>
      <c r="Y9" s="66"/>
      <c r="Z9" s="66"/>
    </row>
    <row r="10" spans="1:26" ht="24" customHeight="1" x14ac:dyDescent="0.2">
      <c r="A10" s="36"/>
      <c r="D10" t="s">
        <v>86</v>
      </c>
      <c r="S10" s="37"/>
      <c r="W10" s="66"/>
      <c r="X10" s="66"/>
      <c r="Y10" s="66"/>
      <c r="Z10" s="66"/>
    </row>
    <row r="11" spans="1:26" x14ac:dyDescent="0.2">
      <c r="A11" s="36"/>
      <c r="D11" s="154" t="s">
        <v>191</v>
      </c>
      <c r="E11" s="154"/>
      <c r="F11" s="154"/>
      <c r="G11" s="154"/>
      <c r="H11" s="154"/>
      <c r="I11" s="154"/>
      <c r="J11" s="154"/>
      <c r="K11" s="154"/>
      <c r="L11" s="154"/>
      <c r="M11" s="154"/>
      <c r="N11" s="154"/>
      <c r="O11" s="154"/>
      <c r="P11" s="154"/>
      <c r="Q11" s="154"/>
      <c r="S11" s="37"/>
      <c r="W11" s="66"/>
      <c r="X11" s="66"/>
      <c r="Y11" s="66"/>
      <c r="Z11" s="66"/>
    </row>
    <row r="12" spans="1:26" ht="48" customHeight="1" x14ac:dyDescent="0.2">
      <c r="A12" s="36"/>
      <c r="D12" s="154"/>
      <c r="E12" s="154"/>
      <c r="F12" s="154"/>
      <c r="G12" s="154"/>
      <c r="H12" s="154"/>
      <c r="I12" s="154"/>
      <c r="J12" s="154"/>
      <c r="K12" s="154"/>
      <c r="L12" s="154"/>
      <c r="M12" s="154"/>
      <c r="N12" s="154"/>
      <c r="O12" s="154"/>
      <c r="P12" s="154"/>
      <c r="Q12" s="154"/>
      <c r="S12" s="37"/>
      <c r="W12" s="66"/>
      <c r="X12" s="66"/>
      <c r="Y12" s="66"/>
      <c r="Z12" s="66"/>
    </row>
    <row r="13" spans="1:26" ht="17.25" customHeight="1" x14ac:dyDescent="0.2">
      <c r="A13" s="36"/>
      <c r="D13" s="88" t="s">
        <v>174</v>
      </c>
      <c r="E13" s="80"/>
      <c r="S13" s="37"/>
      <c r="W13" s="66"/>
      <c r="X13" s="66"/>
      <c r="Y13" s="66"/>
      <c r="Z13" s="66"/>
    </row>
    <row r="14" spans="1:26" x14ac:dyDescent="0.2">
      <c r="A14" s="36"/>
      <c r="D14" s="89" t="s">
        <v>172</v>
      </c>
      <c r="E14" s="89"/>
      <c r="F14" s="90"/>
      <c r="G14" s="90"/>
      <c r="H14" s="90"/>
      <c r="I14" s="90"/>
      <c r="J14" s="90"/>
      <c r="K14" s="90"/>
      <c r="L14" s="90"/>
      <c r="S14" s="37"/>
      <c r="W14" s="66"/>
      <c r="X14" s="66"/>
      <c r="Y14" s="66"/>
      <c r="Z14" s="66"/>
    </row>
    <row r="15" spans="1:26" x14ac:dyDescent="0.2">
      <c r="A15" s="36"/>
      <c r="D15" s="80" t="s">
        <v>105</v>
      </c>
      <c r="E15" s="80"/>
      <c r="S15" s="37"/>
      <c r="W15" s="66"/>
      <c r="X15" s="66"/>
      <c r="Y15" s="66"/>
      <c r="Z15" s="66"/>
    </row>
    <row r="16" spans="1:26" x14ac:dyDescent="0.2">
      <c r="A16" s="36"/>
      <c r="D16" s="89" t="s">
        <v>144</v>
      </c>
      <c r="E16" s="89"/>
      <c r="F16" s="90"/>
      <c r="G16" s="90"/>
      <c r="H16" s="90"/>
      <c r="I16" s="90"/>
      <c r="J16" s="90"/>
      <c r="K16" s="90"/>
      <c r="S16" s="37"/>
      <c r="W16" s="66"/>
      <c r="X16" s="66"/>
      <c r="Y16" s="66"/>
      <c r="Z16" s="66"/>
    </row>
    <row r="17" spans="1:26" x14ac:dyDescent="0.2">
      <c r="A17" s="36"/>
      <c r="D17" s="80" t="s">
        <v>87</v>
      </c>
      <c r="E17" s="80"/>
      <c r="S17" s="37"/>
      <c r="W17" s="66"/>
      <c r="X17" s="66"/>
      <c r="Y17" s="66"/>
      <c r="Z17" s="66"/>
    </row>
    <row r="18" spans="1:26" ht="4.6500000000000004" customHeight="1" x14ac:dyDescent="0.2">
      <c r="A18" s="36"/>
      <c r="S18" s="37"/>
      <c r="W18" s="66"/>
      <c r="X18" s="66"/>
      <c r="Y18" s="66"/>
      <c r="Z18" s="66"/>
    </row>
    <row r="19" spans="1:26" x14ac:dyDescent="0.2">
      <c r="A19" s="36"/>
      <c r="D19" s="91" t="s">
        <v>88</v>
      </c>
      <c r="E19" s="115"/>
      <c r="F19" s="80" t="s">
        <v>106</v>
      </c>
      <c r="G19" s="80"/>
      <c r="H19" s="80"/>
      <c r="I19" s="80"/>
      <c r="J19" s="80"/>
      <c r="K19" s="80"/>
      <c r="L19" s="80"/>
      <c r="S19" s="37"/>
      <c r="W19" s="66"/>
      <c r="X19" s="66"/>
      <c r="Y19" s="66"/>
      <c r="Z19" s="66"/>
    </row>
    <row r="20" spans="1:26" x14ac:dyDescent="0.2">
      <c r="A20" s="36"/>
      <c r="D20" s="91" t="s">
        <v>88</v>
      </c>
      <c r="E20" s="80" t="s">
        <v>185</v>
      </c>
      <c r="F20" s="80"/>
      <c r="H20" s="80"/>
      <c r="I20" s="80"/>
      <c r="J20" s="80"/>
      <c r="K20" s="80"/>
      <c r="L20" s="80"/>
      <c r="S20" s="37"/>
      <c r="W20" s="66"/>
      <c r="X20" s="66"/>
      <c r="Y20" s="66"/>
      <c r="Z20" s="66"/>
    </row>
    <row r="21" spans="1:26" ht="12" customHeight="1" x14ac:dyDescent="0.2">
      <c r="A21" s="36"/>
      <c r="S21" s="37"/>
      <c r="W21" s="66"/>
      <c r="X21" s="66"/>
      <c r="Y21" s="66"/>
      <c r="Z21" s="66"/>
    </row>
    <row r="22" spans="1:26" ht="21" customHeight="1" thickBot="1" x14ac:dyDescent="0.25">
      <c r="A22" s="36"/>
      <c r="B22" s="92" t="s">
        <v>100</v>
      </c>
      <c r="C22" s="93" t="s">
        <v>175</v>
      </c>
      <c r="F22" s="94"/>
      <c r="S22" s="37"/>
      <c r="W22" s="66"/>
      <c r="X22" s="66"/>
      <c r="Y22" s="66"/>
      <c r="Z22" s="66"/>
    </row>
    <row r="23" spans="1:26" ht="27.65" customHeight="1" thickBot="1" x14ac:dyDescent="0.25">
      <c r="A23" s="36"/>
      <c r="B23" s="155" t="s">
        <v>173</v>
      </c>
      <c r="C23" s="156"/>
      <c r="D23" s="164"/>
      <c r="E23" s="165"/>
      <c r="F23" s="165"/>
      <c r="G23" s="165"/>
      <c r="H23" s="165"/>
      <c r="I23" s="165"/>
      <c r="J23" s="166"/>
      <c r="L23" s="157" t="s">
        <v>143</v>
      </c>
      <c r="M23" s="158"/>
      <c r="N23" s="158"/>
      <c r="O23" s="158"/>
      <c r="P23" s="158"/>
      <c r="Q23" s="158"/>
      <c r="R23" s="159"/>
      <c r="S23" s="37"/>
      <c r="V23">
        <f>IF(D23="",1,IF(LEN(D23)&lt;&gt;13,2,""))</f>
        <v>1</v>
      </c>
      <c r="W23" s="66"/>
      <c r="X23" s="145" t="str">
        <f>IF(V23=1,"法人番号を全て入力してください",IF(V23=2,"法人番号は13桁の番号を入力してください（回答は"&amp;LEN(D23)&amp;"桁です)","OK"))</f>
        <v>法人番号を全て入力してください</v>
      </c>
      <c r="Y23" s="66"/>
      <c r="Z23" s="66"/>
    </row>
    <row r="24" spans="1:26" ht="28.5" customHeight="1" thickBot="1" x14ac:dyDescent="0.25">
      <c r="A24" s="36"/>
      <c r="B24" s="155" t="s">
        <v>138</v>
      </c>
      <c r="C24" s="156"/>
      <c r="D24" s="118"/>
      <c r="E24" s="98" t="s">
        <v>89</v>
      </c>
      <c r="F24" s="98"/>
      <c r="G24" s="76"/>
      <c r="H24" s="118"/>
      <c r="I24" s="98" t="s">
        <v>90</v>
      </c>
      <c r="J24" s="138"/>
      <c r="L24" s="160"/>
      <c r="M24" s="161"/>
      <c r="N24" s="161"/>
      <c r="O24" s="161"/>
      <c r="P24" s="161"/>
      <c r="Q24" s="161"/>
      <c r="R24" s="162"/>
      <c r="S24" s="37"/>
      <c r="T24" s="72" t="b">
        <v>0</v>
      </c>
      <c r="U24" s="72" t="b">
        <v>0</v>
      </c>
      <c r="V24">
        <f>IF(AND(T24=FALSE,U24=FALSE),1,IF(AND(T24=TRUE,U24=TRUE),2,""))</f>
        <v>1</v>
      </c>
      <c r="W24" s="66"/>
      <c r="X24" s="145" t="str">
        <f>IF(V24=1,"経営組織を入力してください",IF(V24=2,"経営組織はどちらか一方のみを入力してください","OK"))</f>
        <v>経営組織を入力してください</v>
      </c>
      <c r="Y24" s="66"/>
      <c r="Z24" s="66"/>
    </row>
    <row r="25" spans="1:26" ht="40.65" customHeight="1" thickBot="1" x14ac:dyDescent="0.25">
      <c r="A25" s="36"/>
      <c r="B25" s="155" t="s">
        <v>139</v>
      </c>
      <c r="C25" s="156"/>
      <c r="D25" s="99"/>
      <c r="E25" s="196" t="s">
        <v>91</v>
      </c>
      <c r="F25" s="196"/>
      <c r="G25" s="196"/>
      <c r="H25" s="99"/>
      <c r="I25" s="199" t="s">
        <v>92</v>
      </c>
      <c r="J25" s="200"/>
      <c r="K25" s="49"/>
      <c r="L25" s="100"/>
      <c r="M25" s="170" t="s">
        <v>107</v>
      </c>
      <c r="N25" s="170"/>
      <c r="O25" s="170"/>
      <c r="P25" s="170"/>
      <c r="Q25" s="170"/>
      <c r="R25" s="171"/>
      <c r="S25" s="37"/>
      <c r="T25" s="72" t="b">
        <v>0</v>
      </c>
      <c r="U25" s="72" t="b">
        <v>0</v>
      </c>
      <c r="V25">
        <f>IF(AND(T25=FALSE,U25=FALSE),1,IF(AND(T25=TRUE,U25=TRUE),2,""))</f>
        <v>1</v>
      </c>
      <c r="W25" s="66"/>
      <c r="X25" s="145" t="str">
        <f>IF(V25=1,"本所・支所の別を入力してください",IF(V25=2,"本所・支所の別はどちらか一方のみを入力してください","OK"))</f>
        <v>本所・支所の別を入力してください</v>
      </c>
      <c r="Y25" s="66"/>
      <c r="Z25" s="66"/>
    </row>
    <row r="26" spans="1:26" ht="33.65" customHeight="1" x14ac:dyDescent="0.2">
      <c r="A26" s="36"/>
      <c r="B26" s="168" t="s">
        <v>140</v>
      </c>
      <c r="C26" s="169"/>
      <c r="D26" s="10" t="s">
        <v>93</v>
      </c>
      <c r="E26" s="101" t="s">
        <v>94</v>
      </c>
      <c r="F26" s="101" t="s">
        <v>20</v>
      </c>
      <c r="G26" s="102" t="s">
        <v>16</v>
      </c>
      <c r="H26" s="11" t="s">
        <v>15</v>
      </c>
      <c r="I26" s="101" t="s">
        <v>95</v>
      </c>
      <c r="J26" s="140"/>
      <c r="K26" s="79"/>
      <c r="L26" s="174" t="s">
        <v>181</v>
      </c>
      <c r="M26" s="175"/>
      <c r="N26" s="175"/>
      <c r="O26" s="175"/>
      <c r="P26" s="175"/>
      <c r="Q26" s="175"/>
      <c r="R26" s="176"/>
      <c r="S26" s="37"/>
      <c r="V26">
        <f>IF(L25="",1)</f>
        <v>1</v>
      </c>
      <c r="W26" s="66"/>
      <c r="X26" s="219" t="str">
        <f>IF(V26=1,"非営利事業のうち、収入額の一番多い活動内容を入力してください",IF(AND(OR(L25=32,L25=33),T27=FALSE),"できるだけ近い区分に分類いただきたいのですが、該当するものはありませんでしょうか？もし該当がない場合は右の「問題なしの場合」のチェックボックス欄にチェックをいれてください","OK"))</f>
        <v>非営利事業のうち、収入額の一番多い活動内容を入力してください</v>
      </c>
      <c r="Y26" s="66"/>
      <c r="Z26" s="149"/>
    </row>
    <row r="27" spans="1:26" ht="28.5" customHeight="1" thickBot="1" x14ac:dyDescent="0.25">
      <c r="A27" s="36"/>
      <c r="B27" s="172" t="s">
        <v>178</v>
      </c>
      <c r="C27" s="173"/>
      <c r="D27" s="9" t="s">
        <v>96</v>
      </c>
      <c r="E27" s="9" t="s">
        <v>96</v>
      </c>
      <c r="F27" s="9" t="s">
        <v>96</v>
      </c>
      <c r="G27" s="103" t="s">
        <v>97</v>
      </c>
      <c r="H27" s="9" t="s">
        <v>96</v>
      </c>
      <c r="I27" s="103" t="s">
        <v>98</v>
      </c>
      <c r="J27" s="137"/>
      <c r="L27" s="174"/>
      <c r="M27" s="175"/>
      <c r="N27" s="175"/>
      <c r="O27" s="175"/>
      <c r="P27" s="175"/>
      <c r="Q27" s="175"/>
      <c r="R27" s="176"/>
      <c r="S27" s="37"/>
      <c r="T27" s="72" t="b">
        <v>0</v>
      </c>
      <c r="W27" s="66"/>
      <c r="X27" s="219"/>
      <c r="Y27" s="66"/>
      <c r="Z27" s="66"/>
    </row>
    <row r="28" spans="1:26" ht="31.65" customHeight="1" thickBot="1" x14ac:dyDescent="0.25">
      <c r="A28" s="36"/>
      <c r="B28" s="97"/>
      <c r="C28" s="3"/>
      <c r="D28" s="104"/>
      <c r="E28" s="105"/>
      <c r="F28" s="106"/>
      <c r="G28" s="107">
        <f>D28+E28+F28</f>
        <v>0</v>
      </c>
      <c r="H28" s="108"/>
      <c r="I28" s="109">
        <f>G28+H28</f>
        <v>0</v>
      </c>
      <c r="J28" s="138"/>
      <c r="L28" s="174"/>
      <c r="M28" s="175"/>
      <c r="N28" s="175"/>
      <c r="O28" s="175"/>
      <c r="P28" s="175"/>
      <c r="Q28" s="175"/>
      <c r="R28" s="176"/>
      <c r="S28" s="37"/>
      <c r="V28">
        <f>IF(COUNTA(D28:F28,H28)&lt;&gt;4,1,"")</f>
        <v>1</v>
      </c>
      <c r="W28" s="66"/>
      <c r="X28" s="219" t="str">
        <f>IF(V28=1,"貴事業所の従業者数を全て入力してください(該当する欄の人数が0の場合は0を入力してください)","OK")</f>
        <v>貴事業所の従業者数を全て入力してください(該当する欄の人数が0の場合は0を入力してください)</v>
      </c>
      <c r="Y28" s="66"/>
      <c r="Z28" s="66"/>
    </row>
    <row r="29" spans="1:26" ht="21.75" customHeight="1" x14ac:dyDescent="0.2">
      <c r="A29" s="36"/>
      <c r="B29" s="177" t="s">
        <v>141</v>
      </c>
      <c r="C29" s="178"/>
      <c r="D29" s="181"/>
      <c r="E29" s="183" t="s">
        <v>5</v>
      </c>
      <c r="F29" s="184"/>
      <c r="G29" s="187" t="s">
        <v>102</v>
      </c>
      <c r="H29" s="188"/>
      <c r="I29" s="188"/>
      <c r="J29" s="189"/>
      <c r="K29" s="133"/>
      <c r="L29" s="174"/>
      <c r="M29" s="175"/>
      <c r="N29" s="175"/>
      <c r="O29" s="175"/>
      <c r="P29" s="175"/>
      <c r="Q29" s="175"/>
      <c r="R29" s="176"/>
      <c r="S29" s="37"/>
      <c r="W29" s="66"/>
      <c r="X29" s="219"/>
      <c r="Y29" s="66"/>
      <c r="Z29" s="66"/>
    </row>
    <row r="30" spans="1:26" ht="28.5" customHeight="1" thickBot="1" x14ac:dyDescent="0.25">
      <c r="A30" s="36"/>
      <c r="B30" s="179"/>
      <c r="C30" s="180"/>
      <c r="D30" s="182"/>
      <c r="E30" s="185"/>
      <c r="F30" s="186"/>
      <c r="G30" s="187"/>
      <c r="H30" s="188"/>
      <c r="I30" s="188"/>
      <c r="J30" s="189"/>
      <c r="K30" s="133"/>
      <c r="L30" s="174"/>
      <c r="M30" s="175"/>
      <c r="N30" s="175"/>
      <c r="O30" s="175"/>
      <c r="P30" s="175"/>
      <c r="Q30" s="175"/>
      <c r="R30" s="176"/>
      <c r="S30" s="37"/>
      <c r="W30" s="66"/>
      <c r="X30" s="66"/>
      <c r="Y30" s="66"/>
      <c r="Z30" s="66"/>
    </row>
    <row r="31" spans="1:26" ht="24" customHeight="1" x14ac:dyDescent="0.2">
      <c r="A31" s="36"/>
      <c r="B31" s="179"/>
      <c r="C31" s="180"/>
      <c r="D31" s="181"/>
      <c r="E31" s="191" t="s">
        <v>6</v>
      </c>
      <c r="F31" s="192"/>
      <c r="G31" s="187"/>
      <c r="H31" s="188"/>
      <c r="I31" s="188"/>
      <c r="J31" s="189"/>
      <c r="K31" s="133"/>
      <c r="L31" s="174"/>
      <c r="M31" s="175"/>
      <c r="N31" s="175"/>
      <c r="O31" s="175"/>
      <c r="P31" s="175"/>
      <c r="Q31" s="175"/>
      <c r="R31" s="176"/>
      <c r="S31" s="37"/>
      <c r="T31" s="72" t="b">
        <v>0</v>
      </c>
      <c r="U31" s="72" t="b">
        <v>0</v>
      </c>
      <c r="V31">
        <f>IF(AND(T31=FALSE,U31=FALSE),1,IF(AND(T31=TRUE,U31=TRUE),2,""))</f>
        <v>1</v>
      </c>
      <c r="W31" s="66"/>
      <c r="X31" s="219" t="str">
        <f>IF(V31=1,"事業活動の範囲についてを入力してください",IF(V31=2,"事業活動の範囲についてはどちらか一方のみを入力してください","OK"))</f>
        <v>事業活動の範囲についてを入力してください</v>
      </c>
      <c r="Y31" s="66"/>
      <c r="Z31" s="66"/>
    </row>
    <row r="32" spans="1:26" ht="28.5" customHeight="1" thickBot="1" x14ac:dyDescent="0.25">
      <c r="A32" s="36"/>
      <c r="B32" s="179"/>
      <c r="C32" s="180"/>
      <c r="D32" s="190"/>
      <c r="E32" s="193"/>
      <c r="F32" s="194"/>
      <c r="G32" s="4"/>
      <c r="H32" s="195" t="s">
        <v>150</v>
      </c>
      <c r="I32" s="196"/>
      <c r="J32" s="139" t="s">
        <v>151</v>
      </c>
      <c r="K32" s="31"/>
      <c r="L32" s="43"/>
      <c r="M32" s="80" t="s">
        <v>22</v>
      </c>
      <c r="N32" s="31"/>
      <c r="O32" s="31"/>
      <c r="P32" s="31"/>
      <c r="Q32" s="31"/>
      <c r="R32" s="12"/>
      <c r="S32" s="37"/>
      <c r="W32" s="66"/>
      <c r="X32" s="219"/>
      <c r="Y32" s="66"/>
      <c r="Z32" s="66"/>
    </row>
    <row r="33" spans="1:30" ht="40.65" customHeight="1" thickBot="1" x14ac:dyDescent="0.3">
      <c r="A33" s="36"/>
      <c r="B33" s="75"/>
      <c r="C33" s="110"/>
      <c r="D33" s="182"/>
      <c r="E33" s="185"/>
      <c r="F33" s="186"/>
      <c r="G33" s="111"/>
      <c r="H33" s="197"/>
      <c r="I33" s="198"/>
      <c r="J33" s="136"/>
      <c r="K33" s="31"/>
      <c r="L33" s="224" t="s">
        <v>182</v>
      </c>
      <c r="M33" s="225"/>
      <c r="N33" s="225"/>
      <c r="O33" s="225"/>
      <c r="P33" s="225"/>
      <c r="Q33" s="225"/>
      <c r="R33" s="226"/>
      <c r="S33" s="38"/>
      <c r="V33" t="b">
        <f>IF(U31=TRUE,IF(COUNTA(H33,J33)&lt;&gt;2,1,""),IF(T31=TRUE,IF(COUNTA(H33,J33)&gt;0,2,"")))</f>
        <v>0</v>
      </c>
      <c r="W33" s="66"/>
      <c r="X33" s="219" t="str">
        <f>IF(V33=1,"全事業活動に占める非営利事業活動の従業者数、収入額の割合を全て入力してください(判らない場合は概ねの数字で構いません)",
IF(V33=2,"営利事業活動を行っていない場合は、全事業活動に占める非営利事業活動の従業者数、収入額の割合は記入しないでください","OK"))</f>
        <v>OK</v>
      </c>
      <c r="Y33" s="66"/>
      <c r="Z33" s="66"/>
    </row>
    <row r="34" spans="1:30" ht="27" customHeight="1" x14ac:dyDescent="0.2">
      <c r="A34" s="36"/>
      <c r="B34" s="201" t="s">
        <v>142</v>
      </c>
      <c r="C34" s="202"/>
      <c r="D34" s="202"/>
      <c r="E34" s="202"/>
      <c r="F34" s="202"/>
      <c r="G34" s="202"/>
      <c r="H34" s="202"/>
      <c r="I34" s="202"/>
      <c r="J34" s="203"/>
      <c r="K34" s="134"/>
      <c r="L34" s="224"/>
      <c r="M34" s="225"/>
      <c r="N34" s="225"/>
      <c r="O34" s="225"/>
      <c r="P34" s="225"/>
      <c r="Q34" s="225"/>
      <c r="R34" s="226"/>
      <c r="S34" s="38"/>
      <c r="T34" s="20"/>
      <c r="U34" s="20"/>
      <c r="V34" s="20"/>
      <c r="W34" s="67"/>
      <c r="X34" s="219"/>
      <c r="Y34" s="67"/>
      <c r="Z34" s="67"/>
      <c r="AA34" s="20"/>
      <c r="AB34" s="20"/>
      <c r="AC34" s="20"/>
      <c r="AD34" s="20"/>
    </row>
    <row r="35" spans="1:30" ht="27.9" customHeight="1" x14ac:dyDescent="0.2">
      <c r="A35" s="36"/>
      <c r="B35" s="207" t="s">
        <v>123</v>
      </c>
      <c r="C35" s="208"/>
      <c r="D35" s="208"/>
      <c r="E35" s="208"/>
      <c r="F35" s="208"/>
      <c r="G35" s="208"/>
      <c r="H35" s="208"/>
      <c r="I35" s="208"/>
      <c r="J35" s="209"/>
      <c r="K35" s="135"/>
      <c r="L35" s="224"/>
      <c r="M35" s="225"/>
      <c r="N35" s="225"/>
      <c r="O35" s="225"/>
      <c r="P35" s="225"/>
      <c r="Q35" s="225"/>
      <c r="R35" s="226"/>
      <c r="S35" s="38"/>
      <c r="W35" s="66"/>
      <c r="X35" s="66"/>
      <c r="Y35" s="66"/>
      <c r="Z35" s="66"/>
    </row>
    <row r="36" spans="1:30" ht="29.25" customHeight="1" thickBot="1" x14ac:dyDescent="0.25">
      <c r="A36" s="36"/>
      <c r="B36" s="4"/>
      <c r="F36" s="195" t="s">
        <v>150</v>
      </c>
      <c r="G36" s="196"/>
      <c r="H36" s="204" t="s">
        <v>151</v>
      </c>
      <c r="I36" s="205"/>
      <c r="J36" s="137"/>
      <c r="L36" s="224"/>
      <c r="M36" s="225"/>
      <c r="N36" s="225"/>
      <c r="O36" s="225"/>
      <c r="P36" s="225"/>
      <c r="Q36" s="225"/>
      <c r="R36" s="226"/>
      <c r="S36" s="38"/>
      <c r="W36" s="66"/>
      <c r="X36" s="66"/>
      <c r="Y36" s="66"/>
      <c r="Z36" s="66"/>
    </row>
    <row r="37" spans="1:30" ht="29.25" customHeight="1" thickBot="1" x14ac:dyDescent="0.25">
      <c r="A37" s="36"/>
      <c r="B37" s="210" t="s">
        <v>126</v>
      </c>
      <c r="C37" s="211"/>
      <c r="D37" s="211"/>
      <c r="E37" s="212"/>
      <c r="F37" s="206"/>
      <c r="G37" s="206"/>
      <c r="H37" s="206"/>
      <c r="I37" s="206"/>
      <c r="J37" s="138"/>
      <c r="K37" s="137"/>
      <c r="L37" s="227"/>
      <c r="M37" s="228"/>
      <c r="N37" s="228"/>
      <c r="O37" s="228"/>
      <c r="P37" s="228"/>
      <c r="Q37" s="228"/>
      <c r="R37" s="229"/>
      <c r="S37" s="38"/>
      <c r="V37" t="str">
        <f>IF(COUNTA(F37:I37)=1,1,"")</f>
        <v/>
      </c>
      <c r="W37" s="66"/>
      <c r="X37" s="219" t="str">
        <f>IF(V37=1,"本所・支所統一会計で分離できず、裏面が合算額での記入となる場合は、従業者数・収入額の両方についてご記入ください。（詳細が不明の場合は概ねの値でご回答ください）","OK")</f>
        <v>OK</v>
      </c>
      <c r="Y37" s="66"/>
      <c r="Z37" s="66"/>
    </row>
    <row r="38" spans="1:30" ht="6" customHeight="1" x14ac:dyDescent="0.2">
      <c r="A38" s="36"/>
      <c r="B38" s="95"/>
      <c r="C38" s="95"/>
      <c r="D38" s="95"/>
      <c r="E38" s="95"/>
      <c r="F38" s="82"/>
      <c r="G38" s="82"/>
      <c r="H38" s="82"/>
      <c r="I38" s="82"/>
      <c r="L38" s="96"/>
      <c r="M38" s="96"/>
      <c r="N38" s="96"/>
      <c r="O38" s="96"/>
      <c r="P38" s="96"/>
      <c r="Q38" s="96"/>
      <c r="R38" s="96"/>
      <c r="S38" s="37"/>
      <c r="W38" s="66"/>
      <c r="X38" s="219"/>
      <c r="Y38" s="66"/>
      <c r="Z38" s="66"/>
    </row>
    <row r="39" spans="1:30" ht="5.4" customHeight="1" thickBot="1" x14ac:dyDescent="0.25">
      <c r="A39" s="36"/>
      <c r="S39" s="37"/>
      <c r="W39" s="66"/>
      <c r="X39" s="219"/>
      <c r="Y39" s="66"/>
      <c r="Z39" s="66"/>
    </row>
    <row r="40" spans="1:30" ht="20.25" customHeight="1" x14ac:dyDescent="0.3">
      <c r="A40" s="36"/>
      <c r="B40" s="119"/>
      <c r="C40" s="120"/>
      <c r="D40" s="120"/>
      <c r="E40" s="120"/>
      <c r="F40" s="120"/>
      <c r="G40" s="120"/>
      <c r="H40" s="120"/>
      <c r="I40" s="120"/>
      <c r="J40" s="121" t="s">
        <v>21</v>
      </c>
      <c r="K40" s="121"/>
      <c r="L40" s="120"/>
      <c r="M40" s="120"/>
      <c r="N40" s="120"/>
      <c r="O40" s="120"/>
      <c r="P40" s="120"/>
      <c r="Q40" s="120"/>
      <c r="R40" s="122"/>
      <c r="S40" s="37"/>
      <c r="V40" t="str">
        <f>IF(裏面!BC57&gt;10000,1,"")</f>
        <v/>
      </c>
      <c r="W40" s="66"/>
      <c r="X40" s="230" t="str">
        <f>IF(V40=1,"裏面に記載の「人件費」から表面の「④有給従業者数計」で1人当たりの人件費の平均を求めると"&amp;TEXT(裏面!BC57/10,"0,000")&amp;"万円となり、1千万円以上と比較的大きい値となっておりますが特に修正はありませんでしょうか？（正しい値の場合はそのままご回答ください）","OK")</f>
        <v>OK</v>
      </c>
      <c r="Y40" s="66"/>
      <c r="Z40" s="66"/>
    </row>
    <row r="41" spans="1:30" ht="27" customHeight="1" x14ac:dyDescent="0.2">
      <c r="A41" s="36"/>
      <c r="B41" s="213" t="s">
        <v>108</v>
      </c>
      <c r="C41" s="214"/>
      <c r="D41" s="214"/>
      <c r="E41" s="214"/>
      <c r="F41" s="214"/>
      <c r="G41" s="214"/>
      <c r="H41" s="214"/>
      <c r="I41" s="214"/>
      <c r="R41" s="6"/>
      <c r="S41" s="37"/>
      <c r="W41" s="66"/>
      <c r="X41" s="230"/>
      <c r="Y41" s="66"/>
      <c r="Z41" s="66"/>
    </row>
    <row r="42" spans="1:30" ht="20.25" customHeight="1" x14ac:dyDescent="0.2">
      <c r="A42" s="36"/>
      <c r="B42" s="213"/>
      <c r="C42" s="214"/>
      <c r="D42" s="214"/>
      <c r="E42" s="214"/>
      <c r="F42" s="214"/>
      <c r="G42" s="214"/>
      <c r="H42" s="214"/>
      <c r="I42" s="214"/>
      <c r="L42" s="5" t="s">
        <v>99</v>
      </c>
      <c r="R42" s="6"/>
      <c r="S42" s="39"/>
      <c r="T42" s="3"/>
      <c r="U42" s="3"/>
      <c r="W42" s="66"/>
      <c r="X42" s="230"/>
      <c r="Y42" s="66"/>
      <c r="Z42" s="66"/>
    </row>
    <row r="43" spans="1:30" ht="17.399999999999999" customHeight="1" x14ac:dyDescent="0.2">
      <c r="A43" s="36"/>
      <c r="B43" s="7" t="s">
        <v>0</v>
      </c>
      <c r="C43" s="5"/>
      <c r="L43" s="215" t="s">
        <v>110</v>
      </c>
      <c r="M43" s="215"/>
      <c r="N43" s="215"/>
      <c r="O43" s="215"/>
      <c r="P43" s="215"/>
      <c r="Q43" s="215"/>
      <c r="R43" s="216"/>
      <c r="S43" s="39"/>
      <c r="T43" s="3"/>
      <c r="U43" s="3"/>
      <c r="W43" s="66"/>
      <c r="X43" s="230"/>
      <c r="Y43" s="66"/>
      <c r="Z43" s="66"/>
    </row>
    <row r="44" spans="1:30" ht="13.65" customHeight="1" x14ac:dyDescent="0.2">
      <c r="A44" s="36"/>
      <c r="B44" s="7" t="s">
        <v>1</v>
      </c>
      <c r="C44" s="5"/>
      <c r="L44" s="215"/>
      <c r="M44" s="215"/>
      <c r="N44" s="215"/>
      <c r="O44" s="215"/>
      <c r="P44" s="215"/>
      <c r="Q44" s="215"/>
      <c r="R44" s="216"/>
      <c r="S44" s="37"/>
      <c r="W44" s="66"/>
      <c r="X44" s="230"/>
      <c r="Y44" s="66"/>
      <c r="Z44" s="66"/>
    </row>
    <row r="45" spans="1:30" ht="13.65" customHeight="1" x14ac:dyDescent="0.2">
      <c r="A45" s="36"/>
      <c r="B45" s="7" t="s">
        <v>109</v>
      </c>
      <c r="C45" s="5"/>
      <c r="L45" s="215" t="s">
        <v>23</v>
      </c>
      <c r="M45" s="215"/>
      <c r="N45" s="215"/>
      <c r="O45" s="215"/>
      <c r="P45" s="215"/>
      <c r="Q45" s="215"/>
      <c r="R45" s="216"/>
      <c r="S45" s="37"/>
      <c r="W45" s="66"/>
      <c r="X45" s="230"/>
      <c r="Y45" s="66"/>
      <c r="Z45" s="66"/>
    </row>
    <row r="46" spans="1:30" x14ac:dyDescent="0.2">
      <c r="A46" s="36"/>
      <c r="B46" s="7" t="s">
        <v>2</v>
      </c>
      <c r="C46" s="5"/>
      <c r="D46" s="5"/>
      <c r="E46" s="5"/>
      <c r="F46" s="5"/>
      <c r="G46" s="5"/>
      <c r="H46" s="5"/>
      <c r="I46" s="5"/>
      <c r="J46" s="5"/>
      <c r="K46" s="5"/>
      <c r="L46" s="215"/>
      <c r="M46" s="215"/>
      <c r="N46" s="215"/>
      <c r="O46" s="215"/>
      <c r="P46" s="215"/>
      <c r="Q46" s="215"/>
      <c r="R46" s="216"/>
      <c r="S46" s="37"/>
      <c r="W46" s="66"/>
      <c r="X46" s="66"/>
      <c r="Y46" s="66"/>
      <c r="Z46" s="66"/>
    </row>
    <row r="47" spans="1:30" ht="25.5" customHeight="1" x14ac:dyDescent="0.2">
      <c r="A47" s="36"/>
      <c r="B47" s="217" t="s">
        <v>3</v>
      </c>
      <c r="C47" s="154"/>
      <c r="D47" s="154"/>
      <c r="E47" s="154"/>
      <c r="F47" s="154"/>
      <c r="G47" s="154"/>
      <c r="H47" s="154"/>
      <c r="I47" s="154"/>
      <c r="J47" s="154"/>
      <c r="K47" s="117"/>
      <c r="L47" s="215" t="s">
        <v>111</v>
      </c>
      <c r="M47" s="215"/>
      <c r="N47" s="215"/>
      <c r="O47" s="215"/>
      <c r="P47" s="215"/>
      <c r="Q47" s="215"/>
      <c r="R47" s="216"/>
      <c r="S47" s="37"/>
      <c r="W47" s="66"/>
      <c r="X47" s="66"/>
      <c r="Y47" s="66"/>
      <c r="Z47" s="66"/>
    </row>
    <row r="48" spans="1:30" ht="14.4" customHeight="1" x14ac:dyDescent="0.2">
      <c r="A48" s="36"/>
      <c r="B48" s="218"/>
      <c r="C48" s="154"/>
      <c r="D48" s="154"/>
      <c r="E48" s="154"/>
      <c r="F48" s="154"/>
      <c r="G48" s="154"/>
      <c r="H48" s="154"/>
      <c r="I48" s="154"/>
      <c r="J48" s="154"/>
      <c r="K48" s="117"/>
      <c r="L48" s="215"/>
      <c r="M48" s="215"/>
      <c r="N48" s="215"/>
      <c r="O48" s="215"/>
      <c r="P48" s="215"/>
      <c r="Q48" s="215"/>
      <c r="R48" s="216"/>
      <c r="S48" s="37"/>
      <c r="W48" s="66"/>
      <c r="X48" s="66"/>
      <c r="Y48" s="66"/>
      <c r="Z48" s="66"/>
      <c r="AA48" s="5"/>
    </row>
    <row r="49" spans="1:27" ht="14" customHeight="1" x14ac:dyDescent="0.2">
      <c r="A49" s="36"/>
      <c r="B49" s="8" t="s">
        <v>124</v>
      </c>
      <c r="L49" s="215" t="s">
        <v>127</v>
      </c>
      <c r="M49" s="220"/>
      <c r="N49" s="220"/>
      <c r="O49" s="220"/>
      <c r="P49" s="220"/>
      <c r="Q49" s="220"/>
      <c r="R49" s="221"/>
      <c r="S49" s="37"/>
      <c r="W49" s="66"/>
      <c r="X49" s="66"/>
      <c r="Y49" s="66"/>
      <c r="Z49" s="66"/>
    </row>
    <row r="50" spans="1:27" ht="13.25" customHeight="1" thickBot="1" x14ac:dyDescent="0.25">
      <c r="A50" s="36"/>
      <c r="B50" s="123"/>
      <c r="C50" s="124"/>
      <c r="D50" s="124"/>
      <c r="E50" s="124"/>
      <c r="F50" s="124"/>
      <c r="G50" s="124"/>
      <c r="H50" s="124"/>
      <c r="I50" s="124"/>
      <c r="J50" s="124"/>
      <c r="K50" s="124"/>
      <c r="L50" s="222"/>
      <c r="M50" s="222"/>
      <c r="N50" s="222"/>
      <c r="O50" s="222"/>
      <c r="P50" s="222"/>
      <c r="Q50" s="222"/>
      <c r="R50" s="223"/>
      <c r="S50" s="37"/>
      <c r="W50" s="66"/>
      <c r="X50" s="66"/>
      <c r="Y50" s="66"/>
      <c r="Z50" s="66"/>
      <c r="AA50" s="5"/>
    </row>
    <row r="51" spans="1:27" ht="6" customHeight="1" x14ac:dyDescent="0.2">
      <c r="A51" s="36"/>
      <c r="S51" s="37"/>
      <c r="W51" s="66"/>
      <c r="X51" s="66"/>
      <c r="Y51" s="66"/>
      <c r="Z51" s="66"/>
    </row>
    <row r="52" spans="1:27" ht="6.65" customHeight="1" thickBot="1" x14ac:dyDescent="0.25">
      <c r="A52" s="36"/>
      <c r="S52" s="37"/>
      <c r="W52" s="66"/>
      <c r="X52" s="66"/>
      <c r="Y52" s="66"/>
      <c r="Z52" s="66"/>
      <c r="AA52" s="5"/>
    </row>
    <row r="53" spans="1:27" ht="13.5" thickTop="1" x14ac:dyDescent="0.2">
      <c r="A53" s="36"/>
      <c r="B53" s="125" t="s">
        <v>134</v>
      </c>
      <c r="C53" s="126"/>
      <c r="D53" s="126"/>
      <c r="E53" s="126"/>
      <c r="F53" s="126"/>
      <c r="G53" s="126"/>
      <c r="H53" s="126"/>
      <c r="I53" s="126"/>
      <c r="J53" s="126"/>
      <c r="K53" s="126"/>
      <c r="L53" s="126"/>
      <c r="M53" s="126"/>
      <c r="N53" s="126"/>
      <c r="O53" s="126"/>
      <c r="P53" s="126"/>
      <c r="Q53" s="126"/>
      <c r="R53" s="127"/>
      <c r="S53" s="37"/>
      <c r="W53" s="66"/>
      <c r="X53" s="66"/>
      <c r="Y53" s="66"/>
      <c r="Z53" s="66"/>
    </row>
    <row r="54" spans="1:27" x14ac:dyDescent="0.2">
      <c r="A54" s="36"/>
      <c r="B54" s="21" t="s">
        <v>189</v>
      </c>
      <c r="C54" s="5"/>
      <c r="F54" s="5"/>
      <c r="M54" s="5"/>
      <c r="N54" s="5"/>
      <c r="O54" s="83"/>
      <c r="P54" s="5"/>
      <c r="Q54" s="5"/>
      <c r="R54" s="22"/>
      <c r="S54" s="37"/>
      <c r="W54" s="66"/>
      <c r="X54" s="66"/>
      <c r="Y54" s="66"/>
      <c r="Z54" s="66"/>
      <c r="AA54" s="5"/>
    </row>
    <row r="55" spans="1:27" ht="15" customHeight="1" thickBot="1" x14ac:dyDescent="0.25">
      <c r="A55" s="36"/>
      <c r="B55" s="128" t="s">
        <v>188</v>
      </c>
      <c r="C55" s="129"/>
      <c r="D55" s="130"/>
      <c r="E55" s="131"/>
      <c r="F55" s="130"/>
      <c r="G55" s="130"/>
      <c r="H55" s="130"/>
      <c r="I55" s="130"/>
      <c r="J55" s="130"/>
      <c r="K55" s="130"/>
      <c r="L55" s="129"/>
      <c r="M55" s="130"/>
      <c r="N55" s="130"/>
      <c r="O55" s="131"/>
      <c r="P55" s="130"/>
      <c r="Q55" s="130"/>
      <c r="R55" s="132"/>
      <c r="S55" s="37"/>
      <c r="W55" s="66"/>
      <c r="X55" s="66"/>
      <c r="Y55" s="66"/>
      <c r="Z55" s="66"/>
    </row>
    <row r="56" spans="1:27" ht="7.25" customHeight="1" thickTop="1" x14ac:dyDescent="0.2">
      <c r="A56" s="36"/>
      <c r="S56" s="37"/>
      <c r="W56" s="66"/>
      <c r="X56" s="66"/>
      <c r="Y56" s="66"/>
      <c r="Z56" s="66"/>
      <c r="AA56" s="5"/>
    </row>
    <row r="57" spans="1:27" ht="13.5" thickBot="1" x14ac:dyDescent="0.25">
      <c r="A57" s="40"/>
      <c r="B57" s="41"/>
      <c r="C57" s="41"/>
      <c r="D57" s="41"/>
      <c r="E57" s="41"/>
      <c r="F57" s="41"/>
      <c r="G57" s="41"/>
      <c r="H57" s="41"/>
      <c r="I57" s="41"/>
      <c r="J57" s="41"/>
      <c r="K57" s="41"/>
      <c r="L57" s="41"/>
      <c r="M57" s="41"/>
      <c r="N57" s="41"/>
      <c r="O57" s="41"/>
      <c r="P57" s="41"/>
      <c r="Q57" s="41"/>
      <c r="R57" s="41"/>
      <c r="S57" s="42"/>
      <c r="W57" s="66"/>
      <c r="X57" s="66"/>
      <c r="Y57" s="66"/>
      <c r="Z57" s="66"/>
    </row>
    <row r="58" spans="1:27" x14ac:dyDescent="0.2">
      <c r="A58" s="66"/>
      <c r="B58" s="66"/>
      <c r="C58" s="66"/>
      <c r="D58" s="66"/>
      <c r="E58" s="66"/>
      <c r="F58" s="66"/>
      <c r="G58" s="66"/>
      <c r="H58" s="66"/>
      <c r="I58" s="66"/>
      <c r="J58" s="66"/>
      <c r="K58" s="66"/>
      <c r="L58" s="66"/>
      <c r="M58" s="66"/>
      <c r="N58" s="66"/>
      <c r="O58" s="66"/>
      <c r="P58" s="66"/>
      <c r="Q58" s="66"/>
      <c r="R58" s="66"/>
      <c r="S58" s="66"/>
      <c r="T58" s="66"/>
      <c r="U58" s="66"/>
      <c r="V58" s="66"/>
      <c r="W58" s="66"/>
      <c r="X58" s="66"/>
      <c r="Y58" s="66"/>
      <c r="AA58" s="5"/>
    </row>
    <row r="60" spans="1:27" x14ac:dyDescent="0.2">
      <c r="AA60" s="5"/>
    </row>
    <row r="62" spans="1:27" x14ac:dyDescent="0.2">
      <c r="AA62" s="5"/>
    </row>
    <row r="64" spans="1:27" x14ac:dyDescent="0.2">
      <c r="AA64" s="5"/>
    </row>
    <row r="66" spans="27:47" x14ac:dyDescent="0.2">
      <c r="AA66" s="5"/>
    </row>
    <row r="68" spans="27:47" x14ac:dyDescent="0.2">
      <c r="AA68" s="5"/>
    </row>
    <row r="70" spans="27:47" x14ac:dyDescent="0.2">
      <c r="AA70" s="5"/>
    </row>
    <row r="72" spans="27:47" ht="20.25" customHeight="1" x14ac:dyDescent="0.2">
      <c r="AA72" s="5"/>
      <c r="AB72" s="5"/>
      <c r="AC72" s="5"/>
      <c r="AD72" s="5"/>
      <c r="AE72" s="5"/>
      <c r="AF72" s="5"/>
      <c r="AG72" s="5"/>
      <c r="AH72" s="5"/>
      <c r="AI72" s="5"/>
      <c r="AJ72" s="5"/>
      <c r="AK72" s="5"/>
      <c r="AL72" s="5"/>
      <c r="AM72" s="5"/>
      <c r="AN72" s="5"/>
      <c r="AO72" s="5"/>
      <c r="AP72" s="5"/>
      <c r="AQ72" s="5"/>
      <c r="AR72" s="5"/>
      <c r="AS72" s="5"/>
      <c r="AT72" s="5"/>
      <c r="AU72" s="5"/>
    </row>
    <row r="73" spans="27:47" ht="15.75" customHeight="1" x14ac:dyDescent="0.2">
      <c r="AA73" s="5"/>
      <c r="AB73" s="5"/>
      <c r="AC73" s="5"/>
      <c r="AD73" s="5"/>
      <c r="AE73" s="5"/>
      <c r="AF73" s="5"/>
      <c r="AG73" s="5"/>
      <c r="AH73" s="5"/>
      <c r="AI73" s="5"/>
      <c r="AJ73" s="5"/>
      <c r="AK73" s="5"/>
      <c r="AL73" s="5"/>
      <c r="AM73" s="5"/>
      <c r="AN73" s="5"/>
      <c r="AO73" s="5"/>
      <c r="AP73" s="5"/>
      <c r="AQ73" s="5"/>
      <c r="AR73" s="5"/>
      <c r="AS73" s="5"/>
      <c r="AT73" s="5"/>
      <c r="AU73" s="5"/>
    </row>
  </sheetData>
  <sheetProtection algorithmName="SHA-512" hashValue="LDBeR1tod/Bl8f551s7QeY/YF3rc5T+8GULIA+qRjXngxqsd5nrB1ZEkeqSnhg4CoPse12W1H7wL9qOvTbqMzA==" saltValue="AZu5VnZmNY7YYVHVaqoBRw==" spinCount="100000" sheet="1"/>
  <mergeCells count="44">
    <mergeCell ref="X28:X29"/>
    <mergeCell ref="X31:X32"/>
    <mergeCell ref="X33:X34"/>
    <mergeCell ref="X26:X27"/>
    <mergeCell ref="L49:R50"/>
    <mergeCell ref="L33:R37"/>
    <mergeCell ref="X40:X45"/>
    <mergeCell ref="X37:X39"/>
    <mergeCell ref="B41:I42"/>
    <mergeCell ref="L43:R44"/>
    <mergeCell ref="L45:R46"/>
    <mergeCell ref="B47:J48"/>
    <mergeCell ref="L47:R48"/>
    <mergeCell ref="B34:J34"/>
    <mergeCell ref="F36:G36"/>
    <mergeCell ref="H36:I36"/>
    <mergeCell ref="F37:G37"/>
    <mergeCell ref="H37:I37"/>
    <mergeCell ref="B35:J35"/>
    <mergeCell ref="B37:E37"/>
    <mergeCell ref="B26:C26"/>
    <mergeCell ref="M25:R25"/>
    <mergeCell ref="B27:C27"/>
    <mergeCell ref="L26:R31"/>
    <mergeCell ref="B29:C32"/>
    <mergeCell ref="D29:D30"/>
    <mergeCell ref="E29:F30"/>
    <mergeCell ref="G29:J31"/>
    <mergeCell ref="D31:D33"/>
    <mergeCell ref="E31:F33"/>
    <mergeCell ref="H32:I32"/>
    <mergeCell ref="H33:I33"/>
    <mergeCell ref="B25:C25"/>
    <mergeCell ref="E25:G25"/>
    <mergeCell ref="I25:J25"/>
    <mergeCell ref="G4:O4"/>
    <mergeCell ref="B7:G7"/>
    <mergeCell ref="D11:Q12"/>
    <mergeCell ref="B24:C24"/>
    <mergeCell ref="L23:R24"/>
    <mergeCell ref="B5:F5"/>
    <mergeCell ref="B23:C23"/>
    <mergeCell ref="D23:J23"/>
    <mergeCell ref="Q4:R4"/>
  </mergeCells>
  <phoneticPr fontId="1"/>
  <conditionalFormatting sqref="D24 H24">
    <cfRule type="expression" dxfId="21" priority="6">
      <formula>$V$24=""</formula>
    </cfRule>
  </conditionalFormatting>
  <conditionalFormatting sqref="D25 H25">
    <cfRule type="expression" dxfId="20" priority="5">
      <formula>$V$25=""</formula>
    </cfRule>
  </conditionalFormatting>
  <conditionalFormatting sqref="D29:D33">
    <cfRule type="expression" dxfId="19" priority="4">
      <formula>$V$31=""</formula>
    </cfRule>
  </conditionalFormatting>
  <conditionalFormatting sqref="D23:J23">
    <cfRule type="expression" dxfId="18" priority="2">
      <formula>$V$23=""</formula>
    </cfRule>
  </conditionalFormatting>
  <conditionalFormatting sqref="H33:J33">
    <cfRule type="expression" dxfId="17" priority="3">
      <formula>$U$31=FALSE</formula>
    </cfRule>
  </conditionalFormatting>
  <conditionalFormatting sqref="L25 D28:F28 H28 H33:J33 F37 H37">
    <cfRule type="expression" dxfId="16" priority="7">
      <formula>D25&lt;&gt;""</formula>
    </cfRule>
  </conditionalFormatting>
  <conditionalFormatting sqref="R3 B9:G9">
    <cfRule type="expression" dxfId="15" priority="13">
      <formula>B3&lt;&gt;""</formula>
    </cfRule>
  </conditionalFormatting>
  <dataValidations count="4">
    <dataValidation type="list" allowBlank="1" showInputMessage="1" showErrorMessage="1" sqref="L25" xr:uid="{0F6E9ED3-9B66-48D2-83CA-86AA8E723AFA}">
      <formula1>"1,2,3,4,5,6,7,8,9,10,11,12,13,14,15,16,17,18,19,20,21,22,23,24,25,26,27,28,29,30,31,32,33"</formula1>
    </dataValidation>
    <dataValidation type="whole" allowBlank="1" showInputMessage="1" showErrorMessage="1" sqref="R3" xr:uid="{00000000-0002-0000-0000-000001000000}">
      <formula1>1</formula1>
      <formula2>9999</formula2>
    </dataValidation>
    <dataValidation type="decimal" allowBlank="1" showInputMessage="1" showErrorMessage="1" error="0から100の間で入力してください。_x000a_" sqref="H33:J33" xr:uid="{F3D211DA-6B53-482A-BB1B-EC99F9D38E3E}">
      <formula1>0</formula1>
      <formula2>100</formula2>
    </dataValidation>
    <dataValidation type="decimal" allowBlank="1" showInputMessage="1" showErrorMessage="1" error="0～100の間で入力してください" sqref="F37:I37" xr:uid="{DE1695DA-DC3B-4FD0-8B50-FC5C4D9EDDF5}">
      <formula1>0</formula1>
      <formula2>100</formula2>
    </dataValidation>
  </dataValidations>
  <pageMargins left="0.62992125984251968" right="0.23622047244094491" top="0.55118110236220474" bottom="0" header="0.31496062992125984" footer="0.31496062992125984"/>
  <pageSetup paperSize="9" scale="53"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3</xdr:col>
                    <xdr:colOff>38100</xdr:colOff>
                    <xdr:row>23</xdr:row>
                    <xdr:rowOff>6350</xdr:rowOff>
                  </from>
                  <to>
                    <xdr:col>3</xdr:col>
                    <xdr:colOff>374650</xdr:colOff>
                    <xdr:row>24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25400</xdr:colOff>
                    <xdr:row>24</xdr:row>
                    <xdr:rowOff>107950</xdr:rowOff>
                  </from>
                  <to>
                    <xdr:col>3</xdr:col>
                    <xdr:colOff>349250</xdr:colOff>
                    <xdr:row>25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31750</xdr:colOff>
                    <xdr:row>23</xdr:row>
                    <xdr:rowOff>25400</xdr:rowOff>
                  </from>
                  <to>
                    <xdr:col>8</xdr:col>
                    <xdr:colOff>0</xdr:colOff>
                    <xdr:row>24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25400</xdr:colOff>
                    <xdr:row>24</xdr:row>
                    <xdr:rowOff>107950</xdr:rowOff>
                  </from>
                  <to>
                    <xdr:col>7</xdr:col>
                    <xdr:colOff>349250</xdr:colOff>
                    <xdr:row>25</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6350</xdr:colOff>
                    <xdr:row>30</xdr:row>
                    <xdr:rowOff>38100</xdr:rowOff>
                  </from>
                  <to>
                    <xdr:col>3</xdr:col>
                    <xdr:colOff>342900</xdr:colOff>
                    <xdr:row>32</xdr:row>
                    <xdr:rowOff>501650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25400</xdr:colOff>
                    <xdr:row>24</xdr:row>
                    <xdr:rowOff>107950</xdr:rowOff>
                  </from>
                  <to>
                    <xdr:col>4</xdr:col>
                    <xdr:colOff>0</xdr:colOff>
                    <xdr:row>25</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7</xdr:col>
                    <xdr:colOff>31750</xdr:colOff>
                    <xdr:row>23</xdr:row>
                    <xdr:rowOff>25400</xdr:rowOff>
                  </from>
                  <to>
                    <xdr:col>8</xdr:col>
                    <xdr:colOff>0</xdr:colOff>
                    <xdr:row>24</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7</xdr:col>
                    <xdr:colOff>25400</xdr:colOff>
                    <xdr:row>24</xdr:row>
                    <xdr:rowOff>107950</xdr:rowOff>
                  </from>
                  <to>
                    <xdr:col>8</xdr:col>
                    <xdr:colOff>0</xdr:colOff>
                    <xdr:row>25</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6350</xdr:colOff>
                    <xdr:row>30</xdr:row>
                    <xdr:rowOff>38100</xdr:rowOff>
                  </from>
                  <to>
                    <xdr:col>3</xdr:col>
                    <xdr:colOff>342900</xdr:colOff>
                    <xdr:row>32</xdr:row>
                    <xdr:rowOff>501650</xdr:rowOff>
                  </to>
                </anchor>
              </controlPr>
            </control>
          </mc:Choice>
        </mc:AlternateContent>
        <mc:AlternateContent xmlns:mc="http://schemas.openxmlformats.org/markup-compatibility/2006">
          <mc:Choice Requires="x14">
            <control shapeId="1029" r:id="rId13" name="Check Box 5">
              <controlPr defaultSize="0" autoFill="0" autoLine="0" autoPict="0">
                <anchor moveWithCells="1">
                  <from>
                    <xdr:col>3</xdr:col>
                    <xdr:colOff>25400</xdr:colOff>
                    <xdr:row>28</xdr:row>
                    <xdr:rowOff>158750</xdr:rowOff>
                  </from>
                  <to>
                    <xdr:col>3</xdr:col>
                    <xdr:colOff>349250</xdr:colOff>
                    <xdr:row>29</xdr:row>
                    <xdr:rowOff>215900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3</xdr:col>
                    <xdr:colOff>25400</xdr:colOff>
                    <xdr:row>28</xdr:row>
                    <xdr:rowOff>158750</xdr:rowOff>
                  </from>
                  <to>
                    <xdr:col>4</xdr:col>
                    <xdr:colOff>0</xdr:colOff>
                    <xdr:row>29</xdr:row>
                    <xdr:rowOff>215900</xdr:rowOff>
                  </to>
                </anchor>
              </controlPr>
            </control>
          </mc:Choice>
        </mc:AlternateContent>
        <mc:AlternateContent xmlns:mc="http://schemas.openxmlformats.org/markup-compatibility/2006">
          <mc:Choice Requires="x14">
            <control shapeId="1040" r:id="rId15" name="Check Box 16">
              <controlPr locked="0" defaultSize="0" autoFill="0" autoLine="0" autoPict="0">
                <anchor moveWithCells="1">
                  <from>
                    <xdr:col>25</xdr:col>
                    <xdr:colOff>25400</xdr:colOff>
                    <xdr:row>25</xdr:row>
                    <xdr:rowOff>101600</xdr:rowOff>
                  </from>
                  <to>
                    <xdr:col>26</xdr:col>
                    <xdr:colOff>184150</xdr:colOff>
                    <xdr:row>25</xdr:row>
                    <xdr:rowOff>330200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G110"/>
  <sheetViews>
    <sheetView view="pageBreakPreview" zoomScaleNormal="100" zoomScaleSheetLayoutView="100" workbookViewId="0"/>
  </sheetViews>
  <sheetFormatPr defaultRowHeight="13" x14ac:dyDescent="0.2"/>
  <cols>
    <col min="1" max="1" width="2.36328125" customWidth="1"/>
    <col min="2" max="7" width="3.36328125" customWidth="1"/>
    <col min="8" max="36" width="2.81640625" customWidth="1"/>
    <col min="37" max="37" width="3.08984375" customWidth="1"/>
    <col min="38" max="43" width="2.81640625" customWidth="1"/>
    <col min="44" max="44" width="2.453125" customWidth="1"/>
    <col min="45" max="51" width="2.81640625" customWidth="1"/>
    <col min="52" max="52" width="4.90625" customWidth="1"/>
    <col min="53" max="53" width="2.36328125" customWidth="1"/>
    <col min="54" max="54" width="7.81640625" hidden="1" customWidth="1"/>
    <col min="55" max="55" width="11.08984375" hidden="1" customWidth="1"/>
    <col min="56" max="56" width="1.90625" customWidth="1"/>
    <col min="57" max="57" width="33" customWidth="1"/>
    <col min="58" max="58" width="1.08984375" customWidth="1"/>
    <col min="59" max="59" width="16.90625" customWidth="1"/>
    <col min="60" max="64" width="4.6328125" customWidth="1"/>
  </cols>
  <sheetData>
    <row r="1" spans="1:59" ht="17" thickBot="1" x14ac:dyDescent="0.25">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D1" s="66"/>
      <c r="BE1" s="68" t="s">
        <v>161</v>
      </c>
      <c r="BF1" s="66"/>
      <c r="BG1" s="66"/>
    </row>
    <row r="2" spans="1:59" ht="15" customHeight="1" thickBot="1" x14ac:dyDescent="0.25">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D2" s="66"/>
      <c r="BE2" s="66"/>
      <c r="BF2" s="66"/>
      <c r="BG2" s="66"/>
    </row>
    <row r="3" spans="1:59" ht="5.9" customHeight="1" x14ac:dyDescent="0.2">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5"/>
      <c r="BD3" s="66"/>
      <c r="BE3" s="66"/>
      <c r="BF3" s="66"/>
      <c r="BG3" s="66"/>
    </row>
    <row r="4" spans="1:59" ht="17.25" customHeight="1" x14ac:dyDescent="0.2">
      <c r="A4" s="36"/>
      <c r="B4" s="78"/>
      <c r="C4" s="78"/>
      <c r="D4" s="78"/>
      <c r="E4" s="78"/>
      <c r="F4" s="78"/>
      <c r="G4" t="s">
        <v>176</v>
      </c>
      <c r="AG4" s="46" t="s">
        <v>152</v>
      </c>
      <c r="AH4" s="69"/>
      <c r="AI4" s="353"/>
      <c r="AJ4" s="353"/>
      <c r="AK4" s="69" t="s">
        <v>154</v>
      </c>
      <c r="AL4" s="147"/>
      <c r="AM4" s="69" t="s">
        <v>155</v>
      </c>
      <c r="AN4" s="147"/>
      <c r="AO4" s="47" t="s">
        <v>156</v>
      </c>
      <c r="BA4" s="37"/>
      <c r="BC4" s="71"/>
      <c r="BD4" s="66"/>
      <c r="BE4" s="242" t="str">
        <f>IF(BC6=1,"記入対象期間を入れる場合は全ての年月日の入力をお願いします","OK")</f>
        <v>OK</v>
      </c>
      <c r="BF4" s="66"/>
      <c r="BG4" s="66"/>
    </row>
    <row r="5" spans="1:59" ht="17.25" customHeight="1" x14ac:dyDescent="0.2">
      <c r="A5" s="36"/>
      <c r="B5" s="78"/>
      <c r="C5" s="78"/>
      <c r="D5" s="78"/>
      <c r="E5" s="78"/>
      <c r="F5" s="78"/>
      <c r="G5" t="s">
        <v>112</v>
      </c>
      <c r="AG5" s="75" t="s">
        <v>153</v>
      </c>
      <c r="AH5" s="76"/>
      <c r="AI5" s="354"/>
      <c r="AJ5" s="354"/>
      <c r="AK5" s="76" t="s">
        <v>154</v>
      </c>
      <c r="AL5" s="148"/>
      <c r="AM5" s="76" t="s">
        <v>155</v>
      </c>
      <c r="AN5" s="148"/>
      <c r="AO5" s="48" t="s">
        <v>156</v>
      </c>
      <c r="BA5" s="37"/>
      <c r="BC5" s="71"/>
      <c r="BD5" s="66"/>
      <c r="BE5" s="242"/>
      <c r="BF5" s="66"/>
      <c r="BG5" s="66"/>
    </row>
    <row r="6" spans="1:59" ht="18" customHeight="1" x14ac:dyDescent="0.2">
      <c r="A6" s="36"/>
      <c r="B6" s="79"/>
      <c r="C6" s="79"/>
      <c r="D6" s="79"/>
      <c r="BA6" s="37"/>
      <c r="BC6" t="str">
        <f>IF(OR(COUNTA(AI4:AJ5,AL4:AL5,AN4:AN5)=0,COUNTA(AI4:AJ5,AL4:AL5,AN4:AN5)=6),"",1)</f>
        <v/>
      </c>
      <c r="BD6" s="66"/>
      <c r="BE6" s="242"/>
      <c r="BF6" s="66"/>
      <c r="BG6" s="66"/>
    </row>
    <row r="7" spans="1:59" ht="18" customHeight="1" x14ac:dyDescent="0.2">
      <c r="A7" s="36"/>
      <c r="B7" s="79"/>
      <c r="C7" s="79"/>
      <c r="D7" s="79"/>
      <c r="BA7" s="37"/>
      <c r="BD7" s="66"/>
      <c r="BE7" s="66"/>
      <c r="BF7" s="66"/>
      <c r="BG7" s="66"/>
    </row>
    <row r="8" spans="1:59" ht="18.899999999999999" customHeight="1" x14ac:dyDescent="0.2">
      <c r="A8" s="36"/>
      <c r="B8" s="358" t="s">
        <v>145</v>
      </c>
      <c r="C8" s="358"/>
      <c r="D8" s="358"/>
      <c r="E8" s="358"/>
      <c r="F8" s="358"/>
      <c r="G8" s="358"/>
      <c r="H8" s="358"/>
      <c r="I8" s="358"/>
      <c r="J8" s="358"/>
      <c r="K8" s="358"/>
      <c r="L8" s="358"/>
      <c r="M8" s="358"/>
      <c r="N8" s="358"/>
      <c r="O8" s="358"/>
      <c r="P8" s="358"/>
      <c r="Q8" s="358"/>
      <c r="R8" s="358"/>
      <c r="S8" s="358"/>
      <c r="T8" s="358"/>
      <c r="U8" s="358"/>
      <c r="V8" s="358"/>
      <c r="W8" s="358"/>
      <c r="X8" s="358"/>
      <c r="Y8" s="358"/>
      <c r="Z8" s="358"/>
      <c r="AA8" s="358"/>
      <c r="AB8" s="358"/>
      <c r="AH8" s="16" t="s">
        <v>9</v>
      </c>
      <c r="AI8" s="17"/>
      <c r="AJ8" s="17"/>
      <c r="AK8" s="17"/>
      <c r="AL8" s="17"/>
      <c r="AM8" s="17"/>
      <c r="AN8" s="17"/>
      <c r="AO8" s="17"/>
      <c r="AP8" s="17"/>
      <c r="AQ8" s="17"/>
      <c r="AR8" s="1"/>
      <c r="AS8" s="1"/>
      <c r="AT8" s="28" t="s">
        <v>192</v>
      </c>
      <c r="BA8" s="37"/>
      <c r="BD8" s="66"/>
      <c r="BE8" s="236" t="str">
        <f>IF(BC9=1,"合算額を記入される場合は、左の該当欄のあてはまるものをどれか1つだけ選択してください",
 IF(BC10=1,"合算額を記入される場合は、『表面の「５．」の割合』も必ず御記入ください","OK"))</f>
        <v>OK</v>
      </c>
      <c r="BF8" s="66"/>
      <c r="BG8" s="66"/>
    </row>
    <row r="9" spans="1:59" ht="18" customHeight="1" x14ac:dyDescent="0.2">
      <c r="A9" s="36"/>
      <c r="B9" s="358"/>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H9" s="16" t="s">
        <v>10</v>
      </c>
      <c r="AI9" s="17"/>
      <c r="AJ9" s="17"/>
      <c r="AK9" s="17"/>
      <c r="AL9" s="17"/>
      <c r="AM9" s="17"/>
      <c r="AN9" s="17"/>
      <c r="AO9" s="17"/>
      <c r="AP9" s="17"/>
      <c r="AQ9" s="17"/>
      <c r="AR9" s="1"/>
      <c r="AS9" s="1"/>
      <c r="AT9" s="29" t="s">
        <v>192</v>
      </c>
      <c r="BA9" s="37"/>
      <c r="BC9" t="str">
        <f>IF(COUNTIF(AT8:AT10,"〇")&gt;1,1,"")</f>
        <v/>
      </c>
      <c r="BD9" s="66"/>
      <c r="BE9" s="237"/>
      <c r="BF9" s="66"/>
      <c r="BG9" s="66"/>
    </row>
    <row r="10" spans="1:59" ht="18.899999999999999" customHeight="1" x14ac:dyDescent="0.2">
      <c r="A10" s="36"/>
      <c r="B10" t="s">
        <v>113</v>
      </c>
      <c r="AH10" s="16" t="s">
        <v>11</v>
      </c>
      <c r="AI10" s="17"/>
      <c r="AJ10" s="17"/>
      <c r="AK10" s="17"/>
      <c r="AL10" s="26"/>
      <c r="AM10" s="17"/>
      <c r="AN10" s="17"/>
      <c r="AO10" s="17"/>
      <c r="AP10" s="17"/>
      <c r="AQ10" s="17"/>
      <c r="AR10" s="1"/>
      <c r="AS10" s="1"/>
      <c r="AT10" s="30" t="s">
        <v>192</v>
      </c>
      <c r="BA10" s="37"/>
      <c r="BB10" t="b">
        <f>表面!U31</f>
        <v>0</v>
      </c>
      <c r="BC10" t="str">
        <f>IF(AND(COUNTIF(AT8:AT10,"〇")&gt;0,BB10=FALSE),1,"")</f>
        <v/>
      </c>
      <c r="BD10" s="66"/>
      <c r="BE10" s="237"/>
      <c r="BF10" s="66"/>
      <c r="BG10" s="66"/>
    </row>
    <row r="11" spans="1:59" ht="13.25" customHeight="1" x14ac:dyDescent="0.2">
      <c r="A11" s="36"/>
      <c r="C11" s="80" t="s">
        <v>128</v>
      </c>
      <c r="BA11" s="37"/>
      <c r="BD11" s="66"/>
      <c r="BE11" s="238"/>
      <c r="BF11" s="66"/>
      <c r="BG11" s="66"/>
    </row>
    <row r="12" spans="1:59" ht="18" customHeight="1" x14ac:dyDescent="0.2">
      <c r="A12" s="36"/>
      <c r="C12" s="81"/>
      <c r="BA12" s="37"/>
      <c r="BD12" s="66"/>
      <c r="BE12" s="66"/>
      <c r="BF12" s="66"/>
      <c r="BG12" s="66"/>
    </row>
    <row r="13" spans="1:59" ht="9" customHeight="1" x14ac:dyDescent="0.2">
      <c r="A13" s="36"/>
      <c r="B13" s="267" t="s">
        <v>29</v>
      </c>
      <c r="C13" s="196"/>
      <c r="D13" s="196"/>
      <c r="E13" s="196"/>
      <c r="F13" s="196"/>
      <c r="G13" s="196"/>
      <c r="H13" s="196"/>
      <c r="I13" s="196"/>
      <c r="J13" s="73"/>
      <c r="K13" s="74"/>
      <c r="L13" s="267" t="s">
        <v>149</v>
      </c>
      <c r="M13" s="277"/>
      <c r="N13" s="277"/>
      <c r="O13" s="277"/>
      <c r="P13" s="277"/>
      <c r="Q13" s="277"/>
      <c r="R13" s="277"/>
      <c r="S13" s="277"/>
      <c r="T13" s="277"/>
      <c r="U13" s="278"/>
      <c r="V13" s="267" t="s">
        <v>30</v>
      </c>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341"/>
      <c r="BA13" s="54"/>
      <c r="BB13" s="49"/>
      <c r="BC13" t="s">
        <v>170</v>
      </c>
      <c r="BD13" s="66"/>
      <c r="BE13" s="236" t="str">
        <f>IF(BC14&lt;8,"[2]収入の金額を全て入力してください（該当する項目がない場合は0を入力してください）","OK")</f>
        <v>[2]収入の金額を全て入力してください（該当する項目がない場合は0を入力してください）</v>
      </c>
      <c r="BF13" s="66"/>
      <c r="BG13" s="66"/>
    </row>
    <row r="14" spans="1:59" ht="9" customHeight="1" thickBot="1" x14ac:dyDescent="0.25">
      <c r="A14" s="36"/>
      <c r="B14" s="268"/>
      <c r="C14" s="269"/>
      <c r="D14" s="269"/>
      <c r="E14" s="269"/>
      <c r="F14" s="269"/>
      <c r="G14" s="269"/>
      <c r="H14" s="269"/>
      <c r="I14" s="269"/>
      <c r="J14" s="320" t="s">
        <v>18</v>
      </c>
      <c r="K14" s="321"/>
      <c r="L14" s="279"/>
      <c r="M14" s="280"/>
      <c r="N14" s="280"/>
      <c r="O14" s="280"/>
      <c r="P14" s="280"/>
      <c r="Q14" s="280"/>
      <c r="R14" s="280"/>
      <c r="S14" s="280"/>
      <c r="T14" s="280"/>
      <c r="U14" s="281"/>
      <c r="V14" s="268"/>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70"/>
      <c r="BA14" s="54"/>
      <c r="BB14" s="49"/>
      <c r="BC14">
        <f>COUNT(L15:T30)</f>
        <v>0</v>
      </c>
      <c r="BD14" s="66"/>
      <c r="BE14" s="237"/>
      <c r="BF14" s="66"/>
      <c r="BG14" s="66"/>
    </row>
    <row r="15" spans="1:59" ht="9" customHeight="1" thickTop="1" x14ac:dyDescent="0.2">
      <c r="A15" s="36"/>
      <c r="B15" s="267" t="s">
        <v>17</v>
      </c>
      <c r="C15" s="196"/>
      <c r="D15" s="196"/>
      <c r="E15" s="196"/>
      <c r="F15" s="196"/>
      <c r="G15" s="196"/>
      <c r="H15" s="196"/>
      <c r="I15" s="196"/>
      <c r="J15" s="2"/>
      <c r="K15" s="2"/>
      <c r="L15" s="288"/>
      <c r="M15" s="289"/>
      <c r="N15" s="289"/>
      <c r="O15" s="289"/>
      <c r="P15" s="289"/>
      <c r="Q15" s="289"/>
      <c r="R15" s="289"/>
      <c r="S15" s="289"/>
      <c r="T15" s="289"/>
      <c r="U15" s="252" t="s">
        <v>31</v>
      </c>
      <c r="V15" s="243" t="s">
        <v>103</v>
      </c>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5"/>
      <c r="BA15" s="39"/>
      <c r="BB15" s="3"/>
      <c r="BD15" s="66"/>
      <c r="BE15" s="237"/>
      <c r="BF15" s="66"/>
      <c r="BG15" s="66"/>
    </row>
    <row r="16" spans="1:59" ht="12" customHeight="1" x14ac:dyDescent="0.2">
      <c r="A16" s="36"/>
      <c r="B16" s="268"/>
      <c r="C16" s="269"/>
      <c r="D16" s="269"/>
      <c r="E16" s="269"/>
      <c r="F16" s="269"/>
      <c r="G16" s="269"/>
      <c r="H16" s="269"/>
      <c r="I16" s="269"/>
      <c r="J16" s="265">
        <v>1</v>
      </c>
      <c r="K16" s="266"/>
      <c r="L16" s="257"/>
      <c r="M16" s="258"/>
      <c r="N16" s="258"/>
      <c r="O16" s="258"/>
      <c r="P16" s="258"/>
      <c r="Q16" s="258"/>
      <c r="R16" s="258"/>
      <c r="S16" s="258"/>
      <c r="T16" s="258"/>
      <c r="U16" s="250"/>
      <c r="V16" s="246"/>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8"/>
      <c r="BA16" s="39"/>
      <c r="BB16" s="3"/>
      <c r="BD16" s="66"/>
      <c r="BE16" s="237"/>
      <c r="BF16" s="66"/>
      <c r="BG16" s="66"/>
    </row>
    <row r="17" spans="1:59" ht="9" customHeight="1" x14ac:dyDescent="0.2">
      <c r="A17" s="36"/>
      <c r="B17" s="267" t="s">
        <v>32</v>
      </c>
      <c r="C17" s="196"/>
      <c r="D17" s="196"/>
      <c r="E17" s="196"/>
      <c r="F17" s="196"/>
      <c r="G17" s="196"/>
      <c r="H17" s="196"/>
      <c r="I17" s="196"/>
      <c r="J17" s="13"/>
      <c r="K17" s="13"/>
      <c r="L17" s="255"/>
      <c r="M17" s="256"/>
      <c r="N17" s="256"/>
      <c r="O17" s="256"/>
      <c r="P17" s="256"/>
      <c r="Q17" s="256"/>
      <c r="R17" s="256"/>
      <c r="S17" s="256"/>
      <c r="T17" s="256"/>
      <c r="U17" s="249" t="s">
        <v>31</v>
      </c>
      <c r="V17" s="342" t="s">
        <v>104</v>
      </c>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3"/>
      <c r="AZ17" s="344"/>
      <c r="BA17" s="55"/>
      <c r="BB17" s="50"/>
      <c r="BD17" s="66"/>
      <c r="BE17" s="237"/>
      <c r="BF17" s="66"/>
      <c r="BG17" s="66"/>
    </row>
    <row r="18" spans="1:59" ht="12" customHeight="1" x14ac:dyDescent="0.2">
      <c r="A18" s="36"/>
      <c r="B18" s="268"/>
      <c r="C18" s="269"/>
      <c r="D18" s="269"/>
      <c r="E18" s="269"/>
      <c r="F18" s="269"/>
      <c r="G18" s="269"/>
      <c r="H18" s="269"/>
      <c r="I18" s="269"/>
      <c r="J18" s="265">
        <v>2</v>
      </c>
      <c r="K18" s="266"/>
      <c r="L18" s="257"/>
      <c r="M18" s="258"/>
      <c r="N18" s="258"/>
      <c r="O18" s="258"/>
      <c r="P18" s="258"/>
      <c r="Q18" s="258"/>
      <c r="R18" s="258"/>
      <c r="S18" s="258"/>
      <c r="T18" s="258"/>
      <c r="U18" s="250"/>
      <c r="V18" s="345"/>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7"/>
      <c r="BA18" s="55"/>
      <c r="BB18" s="50"/>
      <c r="BD18" s="66"/>
      <c r="BE18" s="237"/>
      <c r="BF18" s="66"/>
      <c r="BG18" s="66"/>
    </row>
    <row r="19" spans="1:59" ht="9" customHeight="1" x14ac:dyDescent="0.2">
      <c r="A19" s="36"/>
      <c r="B19" s="267" t="s">
        <v>33</v>
      </c>
      <c r="C19" s="196"/>
      <c r="D19" s="196"/>
      <c r="E19" s="196"/>
      <c r="F19" s="196"/>
      <c r="G19" s="196"/>
      <c r="H19" s="196"/>
      <c r="I19" s="196"/>
      <c r="J19" s="13"/>
      <c r="K19" s="13"/>
      <c r="L19" s="255"/>
      <c r="M19" s="256"/>
      <c r="N19" s="256"/>
      <c r="O19" s="256"/>
      <c r="P19" s="256"/>
      <c r="Q19" s="256"/>
      <c r="R19" s="256"/>
      <c r="S19" s="256"/>
      <c r="T19" s="256"/>
      <c r="U19" s="249" t="s">
        <v>31</v>
      </c>
      <c r="V19" s="322" t="s">
        <v>131</v>
      </c>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4"/>
      <c r="BA19" s="56"/>
      <c r="BB19" s="5"/>
      <c r="BD19" s="66"/>
      <c r="BE19" s="238"/>
      <c r="BF19" s="66"/>
      <c r="BG19" s="66"/>
    </row>
    <row r="20" spans="1:59" ht="12" customHeight="1" x14ac:dyDescent="0.2">
      <c r="A20" s="36"/>
      <c r="B20" s="268"/>
      <c r="C20" s="269"/>
      <c r="D20" s="269"/>
      <c r="E20" s="269"/>
      <c r="F20" s="269"/>
      <c r="G20" s="269"/>
      <c r="H20" s="269"/>
      <c r="I20" s="269"/>
      <c r="J20" s="265">
        <v>3</v>
      </c>
      <c r="K20" s="266"/>
      <c r="L20" s="257"/>
      <c r="M20" s="258"/>
      <c r="N20" s="258"/>
      <c r="O20" s="258"/>
      <c r="P20" s="258"/>
      <c r="Q20" s="258"/>
      <c r="R20" s="258"/>
      <c r="S20" s="258"/>
      <c r="T20" s="258"/>
      <c r="U20" s="250"/>
      <c r="V20" s="325"/>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7"/>
      <c r="BA20" s="56"/>
      <c r="BB20" s="5"/>
      <c r="BD20" s="66"/>
      <c r="BE20" s="66"/>
      <c r="BF20" s="66"/>
      <c r="BG20" s="66"/>
    </row>
    <row r="21" spans="1:59" ht="9" customHeight="1" x14ac:dyDescent="0.2">
      <c r="A21" s="36"/>
      <c r="B21" s="267" t="s">
        <v>34</v>
      </c>
      <c r="C21" s="196"/>
      <c r="D21" s="196"/>
      <c r="E21" s="196"/>
      <c r="F21" s="196"/>
      <c r="G21" s="196"/>
      <c r="H21" s="196"/>
      <c r="I21" s="196"/>
      <c r="J21" s="13"/>
      <c r="K21" s="13"/>
      <c r="L21" s="255"/>
      <c r="M21" s="256"/>
      <c r="N21" s="256"/>
      <c r="O21" s="256"/>
      <c r="P21" s="256"/>
      <c r="Q21" s="256"/>
      <c r="R21" s="256"/>
      <c r="S21" s="256"/>
      <c r="T21" s="256"/>
      <c r="U21" s="249" t="s">
        <v>31</v>
      </c>
      <c r="V21" s="322" t="s">
        <v>132</v>
      </c>
      <c r="W21" s="323"/>
      <c r="X21" s="323"/>
      <c r="Y21" s="323"/>
      <c r="Z21" s="323"/>
      <c r="AA21" s="323"/>
      <c r="AB21" s="323"/>
      <c r="AC21" s="323"/>
      <c r="AD21" s="323"/>
      <c r="AE21" s="323"/>
      <c r="AF21" s="323"/>
      <c r="AG21" s="323"/>
      <c r="AH21" s="323"/>
      <c r="AI21" s="323"/>
      <c r="AJ21" s="323"/>
      <c r="AK21" s="323"/>
      <c r="AL21" s="323"/>
      <c r="AM21" s="323"/>
      <c r="AN21" s="323"/>
      <c r="AO21" s="323"/>
      <c r="AP21" s="323"/>
      <c r="AQ21" s="323"/>
      <c r="AR21" s="323"/>
      <c r="AS21" s="323"/>
      <c r="AT21" s="323"/>
      <c r="AU21" s="323"/>
      <c r="AV21" s="323"/>
      <c r="AW21" s="323"/>
      <c r="AX21" s="323"/>
      <c r="AY21" s="323"/>
      <c r="AZ21" s="324"/>
      <c r="BA21" s="56"/>
      <c r="BB21" s="5"/>
      <c r="BD21" s="66"/>
      <c r="BE21" s="66"/>
      <c r="BF21" s="66"/>
      <c r="BG21" s="66"/>
    </row>
    <row r="22" spans="1:59" ht="12" customHeight="1" x14ac:dyDescent="0.2">
      <c r="A22" s="36"/>
      <c r="B22" s="268"/>
      <c r="C22" s="269"/>
      <c r="D22" s="269"/>
      <c r="E22" s="269"/>
      <c r="F22" s="269"/>
      <c r="G22" s="269"/>
      <c r="H22" s="269"/>
      <c r="I22" s="269"/>
      <c r="J22" s="265">
        <v>4</v>
      </c>
      <c r="K22" s="266"/>
      <c r="L22" s="257"/>
      <c r="M22" s="258"/>
      <c r="N22" s="258"/>
      <c r="O22" s="258"/>
      <c r="P22" s="258"/>
      <c r="Q22" s="258"/>
      <c r="R22" s="258"/>
      <c r="S22" s="258"/>
      <c r="T22" s="258"/>
      <c r="U22" s="250"/>
      <c r="V22" s="325"/>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c r="AV22" s="326"/>
      <c r="AW22" s="326"/>
      <c r="AX22" s="326"/>
      <c r="AY22" s="326"/>
      <c r="AZ22" s="327"/>
      <c r="BA22" s="56"/>
      <c r="BB22" s="5"/>
      <c r="BD22" s="66"/>
      <c r="BE22" s="66"/>
      <c r="BF22" s="66"/>
      <c r="BG22" s="66"/>
    </row>
    <row r="23" spans="1:59" ht="9" customHeight="1" x14ac:dyDescent="0.2">
      <c r="A23" s="36"/>
      <c r="B23" s="267" t="s">
        <v>35</v>
      </c>
      <c r="C23" s="196"/>
      <c r="D23" s="196"/>
      <c r="E23" s="196"/>
      <c r="F23" s="196"/>
      <c r="G23" s="196"/>
      <c r="H23" s="196"/>
      <c r="I23" s="196"/>
      <c r="J23" s="13"/>
      <c r="K23" s="13"/>
      <c r="L23" s="255"/>
      <c r="M23" s="256"/>
      <c r="N23" s="256"/>
      <c r="O23" s="256"/>
      <c r="P23" s="256"/>
      <c r="Q23" s="256"/>
      <c r="R23" s="256"/>
      <c r="S23" s="256"/>
      <c r="T23" s="256"/>
      <c r="U23" s="249" t="s">
        <v>31</v>
      </c>
      <c r="V23" s="322" t="s">
        <v>36</v>
      </c>
      <c r="W23" s="323"/>
      <c r="X23" s="323"/>
      <c r="Y23" s="323"/>
      <c r="Z23" s="323"/>
      <c r="AA23" s="323"/>
      <c r="AB23" s="323"/>
      <c r="AC23" s="323"/>
      <c r="AD23" s="323"/>
      <c r="AE23" s="323"/>
      <c r="AF23" s="323"/>
      <c r="AG23" s="323"/>
      <c r="AH23" s="323"/>
      <c r="AI23" s="323"/>
      <c r="AJ23" s="323"/>
      <c r="AK23" s="323"/>
      <c r="AL23" s="323"/>
      <c r="AM23" s="323"/>
      <c r="AN23" s="323"/>
      <c r="AO23" s="323"/>
      <c r="AP23" s="323"/>
      <c r="AQ23" s="323"/>
      <c r="AR23" s="323"/>
      <c r="AS23" s="323"/>
      <c r="AT23" s="323"/>
      <c r="AU23" s="323"/>
      <c r="AV23" s="323"/>
      <c r="AW23" s="323"/>
      <c r="AX23" s="323"/>
      <c r="AY23" s="323"/>
      <c r="AZ23" s="324"/>
      <c r="BA23" s="56"/>
      <c r="BB23" s="5"/>
      <c r="BD23" s="66"/>
      <c r="BE23" s="350" t="str">
        <f>IF(AND(BC30=1,BC31=1),"「その他の収入」が収入計の50％以上となる場合は、できる範囲で他の収入に割り振るようにお願いします。どうしても割り振れない場合は右側の「割り振れない理由」欄に理由をご記載ください","OK")</f>
        <v>OK</v>
      </c>
      <c r="BF23" s="66"/>
      <c r="BG23" s="231" t="s">
        <v>190</v>
      </c>
    </row>
    <row r="24" spans="1:59" ht="12" customHeight="1" x14ac:dyDescent="0.2">
      <c r="A24" s="36"/>
      <c r="B24" s="268"/>
      <c r="C24" s="269"/>
      <c r="D24" s="269"/>
      <c r="E24" s="269"/>
      <c r="F24" s="269"/>
      <c r="G24" s="269"/>
      <c r="H24" s="269"/>
      <c r="I24" s="269"/>
      <c r="J24" s="265">
        <v>5</v>
      </c>
      <c r="K24" s="266"/>
      <c r="L24" s="257"/>
      <c r="M24" s="258"/>
      <c r="N24" s="258"/>
      <c r="O24" s="258"/>
      <c r="P24" s="258"/>
      <c r="Q24" s="258"/>
      <c r="R24" s="258"/>
      <c r="S24" s="258"/>
      <c r="T24" s="258"/>
      <c r="U24" s="250"/>
      <c r="V24" s="325"/>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c r="AT24" s="326"/>
      <c r="AU24" s="326"/>
      <c r="AV24" s="326"/>
      <c r="AW24" s="326"/>
      <c r="AX24" s="326"/>
      <c r="AY24" s="326"/>
      <c r="AZ24" s="327"/>
      <c r="BA24" s="56"/>
      <c r="BB24" s="5"/>
      <c r="BD24" s="66"/>
      <c r="BE24" s="351"/>
      <c r="BF24" s="66"/>
      <c r="BG24" s="232"/>
    </row>
    <row r="25" spans="1:59" ht="9" customHeight="1" x14ac:dyDescent="0.2">
      <c r="A25" s="36"/>
      <c r="B25" s="267" t="s">
        <v>37</v>
      </c>
      <c r="C25" s="196"/>
      <c r="D25" s="196"/>
      <c r="E25" s="196"/>
      <c r="F25" s="196"/>
      <c r="G25" s="196"/>
      <c r="H25" s="196"/>
      <c r="I25" s="196"/>
      <c r="J25" s="13"/>
      <c r="K25" s="13"/>
      <c r="L25" s="255"/>
      <c r="M25" s="256"/>
      <c r="N25" s="256"/>
      <c r="O25" s="256"/>
      <c r="P25" s="256"/>
      <c r="Q25" s="256"/>
      <c r="R25" s="256"/>
      <c r="S25" s="256"/>
      <c r="T25" s="256"/>
      <c r="U25" s="249" t="s">
        <v>31</v>
      </c>
      <c r="V25" s="322" t="s">
        <v>38</v>
      </c>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3"/>
      <c r="AT25" s="323"/>
      <c r="AU25" s="323"/>
      <c r="AV25" s="323"/>
      <c r="AW25" s="323"/>
      <c r="AX25" s="323"/>
      <c r="AY25" s="323"/>
      <c r="AZ25" s="324"/>
      <c r="BA25" s="56"/>
      <c r="BB25" s="5"/>
      <c r="BD25" s="66"/>
      <c r="BE25" s="351"/>
      <c r="BF25" s="66"/>
      <c r="BG25" s="233"/>
    </row>
    <row r="26" spans="1:59" ht="12" customHeight="1" x14ac:dyDescent="0.2">
      <c r="A26" s="36"/>
      <c r="B26" s="268"/>
      <c r="C26" s="269"/>
      <c r="D26" s="269"/>
      <c r="E26" s="269"/>
      <c r="F26" s="269"/>
      <c r="G26" s="269"/>
      <c r="H26" s="269"/>
      <c r="I26" s="269"/>
      <c r="J26" s="265">
        <v>6</v>
      </c>
      <c r="K26" s="266"/>
      <c r="L26" s="257"/>
      <c r="M26" s="258"/>
      <c r="N26" s="258"/>
      <c r="O26" s="258"/>
      <c r="P26" s="258"/>
      <c r="Q26" s="258"/>
      <c r="R26" s="258"/>
      <c r="S26" s="258"/>
      <c r="T26" s="258"/>
      <c r="U26" s="250"/>
      <c r="V26" s="325"/>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7"/>
      <c r="BA26" s="56"/>
      <c r="BB26" s="5"/>
      <c r="BD26" s="66"/>
      <c r="BE26" s="351"/>
      <c r="BF26" s="66"/>
      <c r="BG26" s="233"/>
    </row>
    <row r="27" spans="1:59" ht="9" customHeight="1" x14ac:dyDescent="0.2">
      <c r="A27" s="36"/>
      <c r="B27" s="267" t="s">
        <v>39</v>
      </c>
      <c r="C27" s="196"/>
      <c r="D27" s="196"/>
      <c r="E27" s="196"/>
      <c r="F27" s="196"/>
      <c r="G27" s="196"/>
      <c r="H27" s="196"/>
      <c r="I27" s="196"/>
      <c r="J27" s="13"/>
      <c r="K27" s="13"/>
      <c r="L27" s="255"/>
      <c r="M27" s="256"/>
      <c r="N27" s="256"/>
      <c r="O27" s="256"/>
      <c r="P27" s="256"/>
      <c r="Q27" s="256"/>
      <c r="R27" s="256"/>
      <c r="S27" s="256"/>
      <c r="T27" s="256"/>
      <c r="U27" s="249" t="s">
        <v>31</v>
      </c>
      <c r="V27" s="322" t="s">
        <v>40</v>
      </c>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3"/>
      <c r="AY27" s="323"/>
      <c r="AZ27" s="324"/>
      <c r="BA27" s="56"/>
      <c r="BB27" s="5"/>
      <c r="BD27" s="66"/>
      <c r="BE27" s="351"/>
      <c r="BF27" s="66"/>
      <c r="BG27" s="233"/>
    </row>
    <row r="28" spans="1:59" ht="12.65" customHeight="1" x14ac:dyDescent="0.2">
      <c r="A28" s="36"/>
      <c r="B28" s="268"/>
      <c r="C28" s="269"/>
      <c r="D28" s="269"/>
      <c r="E28" s="269"/>
      <c r="F28" s="269"/>
      <c r="G28" s="269"/>
      <c r="H28" s="269"/>
      <c r="I28" s="269"/>
      <c r="J28" s="265">
        <v>7</v>
      </c>
      <c r="K28" s="266"/>
      <c r="L28" s="257"/>
      <c r="M28" s="258"/>
      <c r="N28" s="258"/>
      <c r="O28" s="258"/>
      <c r="P28" s="258"/>
      <c r="Q28" s="258"/>
      <c r="R28" s="258"/>
      <c r="S28" s="258"/>
      <c r="T28" s="258"/>
      <c r="U28" s="250"/>
      <c r="V28" s="325"/>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c r="AT28" s="326"/>
      <c r="AU28" s="326"/>
      <c r="AV28" s="326"/>
      <c r="AW28" s="326"/>
      <c r="AX28" s="326"/>
      <c r="AY28" s="326"/>
      <c r="AZ28" s="327"/>
      <c r="BA28" s="56"/>
      <c r="BB28" s="5"/>
      <c r="BD28" s="66"/>
      <c r="BE28" s="351"/>
      <c r="BF28" s="66"/>
      <c r="BG28" s="233"/>
    </row>
    <row r="29" spans="1:59" ht="24" customHeight="1" thickBot="1" x14ac:dyDescent="0.25">
      <c r="A29" s="36"/>
      <c r="B29" s="267" t="s">
        <v>41</v>
      </c>
      <c r="C29" s="196"/>
      <c r="D29" s="196"/>
      <c r="E29" s="196"/>
      <c r="F29" s="196"/>
      <c r="G29" s="196"/>
      <c r="H29" s="196"/>
      <c r="I29" s="196"/>
      <c r="J29" s="13"/>
      <c r="K29" s="13"/>
      <c r="L29" s="255"/>
      <c r="M29" s="256"/>
      <c r="N29" s="256"/>
      <c r="O29" s="256"/>
      <c r="P29" s="256"/>
      <c r="Q29" s="256"/>
      <c r="R29" s="256"/>
      <c r="S29" s="256"/>
      <c r="T29" s="256"/>
      <c r="U29" s="249" t="s">
        <v>31</v>
      </c>
      <c r="V29" s="338" t="s">
        <v>130</v>
      </c>
      <c r="W29" s="339"/>
      <c r="X29" s="339"/>
      <c r="Y29" s="339"/>
      <c r="Z29" s="339"/>
      <c r="AA29" s="339"/>
      <c r="AB29" s="339"/>
      <c r="AC29" s="339"/>
      <c r="AD29" s="339"/>
      <c r="AE29" s="339"/>
      <c r="AF29" s="339"/>
      <c r="AG29" s="339"/>
      <c r="AH29" s="339"/>
      <c r="AI29" s="339"/>
      <c r="AJ29" s="339"/>
      <c r="AK29" s="339"/>
      <c r="AL29" s="339"/>
      <c r="AM29" s="339"/>
      <c r="AN29" s="339"/>
      <c r="AO29" s="339"/>
      <c r="AP29" s="339"/>
      <c r="AQ29" s="339"/>
      <c r="AR29" s="339"/>
      <c r="AS29" s="339"/>
      <c r="AT29" s="339"/>
      <c r="AU29" s="339"/>
      <c r="AV29" s="339"/>
      <c r="AW29" s="339"/>
      <c r="AX29" s="339"/>
      <c r="AY29" s="339"/>
      <c r="AZ29" s="340"/>
      <c r="BA29" s="39"/>
      <c r="BB29" s="3"/>
      <c r="BC29" s="5" t="s">
        <v>163</v>
      </c>
      <c r="BD29" s="66"/>
      <c r="BE29" s="351"/>
      <c r="BF29" s="66"/>
      <c r="BG29" s="233"/>
    </row>
    <row r="30" spans="1:59" ht="24" customHeight="1" thickTop="1" thickBot="1" x14ac:dyDescent="0.25">
      <c r="A30" s="36"/>
      <c r="B30" s="268"/>
      <c r="C30" s="269"/>
      <c r="D30" s="269"/>
      <c r="E30" s="269"/>
      <c r="F30" s="269"/>
      <c r="G30" s="269"/>
      <c r="H30" s="269"/>
      <c r="I30" s="269"/>
      <c r="J30" s="265">
        <v>8</v>
      </c>
      <c r="K30" s="266"/>
      <c r="L30" s="259"/>
      <c r="M30" s="260"/>
      <c r="N30" s="260"/>
      <c r="O30" s="260"/>
      <c r="P30" s="260"/>
      <c r="Q30" s="260"/>
      <c r="R30" s="260"/>
      <c r="S30" s="260"/>
      <c r="T30" s="260"/>
      <c r="U30" s="261"/>
      <c r="V30" s="262" t="s">
        <v>179</v>
      </c>
      <c r="W30" s="263"/>
      <c r="X30" s="263"/>
      <c r="Y30" s="263"/>
      <c r="Z30" s="263"/>
      <c r="AA30" s="263"/>
      <c r="AB30" s="263"/>
      <c r="AC30" s="264"/>
      <c r="AD30" s="239"/>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1"/>
      <c r="BA30" s="39"/>
      <c r="BB30" s="3"/>
      <c r="BC30">
        <f>IF(IF(L29=0,0,L29/L31)&gt;0.5,1,0)</f>
        <v>0</v>
      </c>
      <c r="BD30" s="66"/>
      <c r="BE30" s="351"/>
      <c r="BF30" s="66"/>
      <c r="BG30" s="233"/>
    </row>
    <row r="31" spans="1:59" ht="9" customHeight="1" thickTop="1" x14ac:dyDescent="0.2">
      <c r="A31" s="36"/>
      <c r="B31" s="267" t="s">
        <v>42</v>
      </c>
      <c r="C31" s="196"/>
      <c r="D31" s="196"/>
      <c r="E31" s="196"/>
      <c r="F31" s="196"/>
      <c r="G31" s="196"/>
      <c r="H31" s="196"/>
      <c r="I31" s="196"/>
      <c r="J31" s="13"/>
      <c r="K31" s="27"/>
      <c r="L31" s="310">
        <f>SUM(L15:T30)</f>
        <v>0</v>
      </c>
      <c r="M31" s="311"/>
      <c r="N31" s="311"/>
      <c r="O31" s="311"/>
      <c r="P31" s="311"/>
      <c r="Q31" s="311"/>
      <c r="R31" s="311"/>
      <c r="S31" s="311"/>
      <c r="T31" s="311"/>
      <c r="U31" s="309" t="s">
        <v>31</v>
      </c>
      <c r="V31" s="141"/>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57"/>
      <c r="BB31" s="31"/>
      <c r="BC31">
        <f>IF(LEN(BG25)&gt;0,0,1)</f>
        <v>1</v>
      </c>
      <c r="BD31" s="66"/>
      <c r="BE31" s="352"/>
      <c r="BF31" s="66"/>
      <c r="BG31" s="234"/>
    </row>
    <row r="32" spans="1:59" ht="12" customHeight="1" x14ac:dyDescent="0.2">
      <c r="A32" s="36"/>
      <c r="B32" s="268"/>
      <c r="C32" s="269"/>
      <c r="D32" s="269"/>
      <c r="E32" s="269"/>
      <c r="F32" s="269"/>
      <c r="G32" s="269"/>
      <c r="H32" s="269"/>
      <c r="I32" s="269"/>
      <c r="J32" s="265">
        <v>9</v>
      </c>
      <c r="K32" s="314"/>
      <c r="L32" s="312"/>
      <c r="M32" s="313"/>
      <c r="N32" s="313"/>
      <c r="O32" s="313"/>
      <c r="P32" s="313"/>
      <c r="Q32" s="313"/>
      <c r="R32" s="313"/>
      <c r="S32" s="313"/>
      <c r="T32" s="313"/>
      <c r="U32" s="211"/>
      <c r="V32" s="141"/>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57"/>
      <c r="BB32" s="31"/>
      <c r="BC32">
        <f>IF(IFERROR(FIND("繰越金",AD30),0)&gt;0,1,0)+IF(IFERROR(FIND("繰り越し金",AD30),0)&gt;0,1,0)+IF(IFERROR(FIND("繰越し金",AD30),0)&gt;0,1,0)+IF(IFERROR(FIND("借入金",AD30),0)&gt;0,1,0)+IF(IFERROR(FIND("借り入れ金",AD30),0)&gt;0,1,0)+IF(IFERROR(FIND("借入れ金",AD30),0)&gt;0,1,0)</f>
        <v>0</v>
      </c>
      <c r="BD32" s="66"/>
      <c r="BE32" s="242" t="str">
        <f>IF(BC32&gt;0,"※借入金、前年度繰越金は調査対象外です。記入なさらないでください。",
IF(BC33=1,"その他の収入の金額を記入した場合は「その他の収入の中で主なもの」についてご記入ください",
IF(BC34=1,"その他の収入の金額が0の場合は「その他の収入の中で主なもの」についてはご記入不要です","OK")))</f>
        <v>OK</v>
      </c>
      <c r="BF32" s="66"/>
      <c r="BG32" s="66"/>
    </row>
    <row r="33" spans="1:59" ht="18" customHeight="1" x14ac:dyDescent="0.2">
      <c r="A33" s="36"/>
      <c r="J33" s="5"/>
      <c r="K33" s="5"/>
      <c r="L33" s="5"/>
      <c r="M33" s="5"/>
      <c r="BA33" s="37"/>
      <c r="BC33">
        <f>IF(AND(L29&gt;0,LEN(AD30)=0),1,0)</f>
        <v>0</v>
      </c>
      <c r="BD33" s="66"/>
      <c r="BE33" s="242"/>
      <c r="BF33" s="66"/>
      <c r="BG33" s="66"/>
    </row>
    <row r="34" spans="1:59" ht="16.5" customHeight="1" x14ac:dyDescent="0.2">
      <c r="A34" s="36"/>
      <c r="B34" t="s">
        <v>114</v>
      </c>
      <c r="J34" s="5"/>
      <c r="K34" s="5"/>
      <c r="L34" s="5"/>
      <c r="M34" s="5"/>
      <c r="BA34" s="37"/>
      <c r="BC34">
        <f>IF(AND(L29=0,LEN(AD30)&gt;0),1,0)</f>
        <v>0</v>
      </c>
      <c r="BD34" s="66"/>
      <c r="BE34" s="242"/>
      <c r="BF34" s="66"/>
      <c r="BG34" s="66"/>
    </row>
    <row r="35" spans="1:59" ht="15" customHeight="1" x14ac:dyDescent="0.2">
      <c r="A35" s="36"/>
      <c r="C35" s="80" t="s">
        <v>129</v>
      </c>
      <c r="J35" s="5"/>
      <c r="K35" s="5"/>
      <c r="L35" s="5"/>
      <c r="M35" s="5"/>
      <c r="BA35" s="37"/>
      <c r="BD35" s="66"/>
      <c r="BE35" s="66"/>
      <c r="BF35" s="66"/>
      <c r="BG35" s="66"/>
    </row>
    <row r="36" spans="1:59" ht="12.75" customHeight="1" x14ac:dyDescent="0.2">
      <c r="A36" s="36"/>
      <c r="C36" s="80" t="s">
        <v>12</v>
      </c>
      <c r="J36" s="5"/>
      <c r="K36" s="5"/>
      <c r="L36" s="5"/>
      <c r="M36" s="5"/>
      <c r="BA36" s="37"/>
      <c r="BC36" t="s">
        <v>171</v>
      </c>
      <c r="BD36" s="66"/>
      <c r="BE36" s="236" t="str">
        <f>IF(BC37&lt;17,"[3]経費の金額を全て入力してください（該当する項目がない場合は0を入力してください）","OK")</f>
        <v>[3]経費の金額を全て入力してください（該当する項目がない場合は0を入力してください）</v>
      </c>
      <c r="BF36" s="66"/>
      <c r="BG36" s="66"/>
    </row>
    <row r="37" spans="1:59" ht="9" customHeight="1" x14ac:dyDescent="0.2">
      <c r="A37" s="36"/>
      <c r="B37" s="267" t="s">
        <v>29</v>
      </c>
      <c r="C37" s="196"/>
      <c r="D37" s="196"/>
      <c r="E37" s="196"/>
      <c r="F37" s="196"/>
      <c r="G37" s="196"/>
      <c r="H37" s="196"/>
      <c r="I37" s="196"/>
      <c r="J37" s="15"/>
      <c r="K37" s="77"/>
      <c r="L37" s="267" t="s">
        <v>149</v>
      </c>
      <c r="M37" s="277"/>
      <c r="N37" s="277"/>
      <c r="O37" s="277"/>
      <c r="P37" s="277"/>
      <c r="Q37" s="277"/>
      <c r="R37" s="277"/>
      <c r="S37" s="277"/>
      <c r="T37" s="277"/>
      <c r="U37" s="278"/>
      <c r="V37" s="267" t="s">
        <v>30</v>
      </c>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341"/>
      <c r="BA37" s="54"/>
      <c r="BB37" s="49"/>
      <c r="BC37">
        <f>COUNT(L39:T72)</f>
        <v>0</v>
      </c>
      <c r="BD37" s="66"/>
      <c r="BE37" s="237"/>
      <c r="BF37" s="66"/>
      <c r="BG37" s="66"/>
    </row>
    <row r="38" spans="1:59" ht="9" customHeight="1" thickBot="1" x14ac:dyDescent="0.25">
      <c r="A38" s="36"/>
      <c r="B38" s="268"/>
      <c r="C38" s="269"/>
      <c r="D38" s="269"/>
      <c r="E38" s="269"/>
      <c r="F38" s="269"/>
      <c r="G38" s="269"/>
      <c r="H38" s="269"/>
      <c r="I38" s="269"/>
      <c r="J38" s="348" t="s">
        <v>18</v>
      </c>
      <c r="K38" s="349"/>
      <c r="L38" s="279"/>
      <c r="M38" s="280"/>
      <c r="N38" s="280"/>
      <c r="O38" s="280"/>
      <c r="P38" s="280"/>
      <c r="Q38" s="280"/>
      <c r="R38" s="280"/>
      <c r="S38" s="280"/>
      <c r="T38" s="280"/>
      <c r="U38" s="281"/>
      <c r="V38" s="268"/>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70"/>
      <c r="BA38" s="54"/>
      <c r="BB38" s="49"/>
      <c r="BD38" s="66"/>
      <c r="BE38" s="237"/>
      <c r="BF38" s="66"/>
      <c r="BG38" s="66"/>
    </row>
    <row r="39" spans="1:59" ht="9" customHeight="1" thickTop="1" x14ac:dyDescent="0.2">
      <c r="A39" s="36"/>
      <c r="B39" s="267" t="s">
        <v>43</v>
      </c>
      <c r="C39" s="196"/>
      <c r="D39" s="196"/>
      <c r="E39" s="196"/>
      <c r="F39" s="196"/>
      <c r="G39" s="196"/>
      <c r="H39" s="196"/>
      <c r="I39" s="196"/>
      <c r="J39" s="13"/>
      <c r="K39" s="13"/>
      <c r="L39" s="288"/>
      <c r="M39" s="289"/>
      <c r="N39" s="289"/>
      <c r="O39" s="289"/>
      <c r="P39" s="289"/>
      <c r="Q39" s="289"/>
      <c r="R39" s="289"/>
      <c r="S39" s="289"/>
      <c r="T39" s="289"/>
      <c r="U39" s="252" t="s">
        <v>31</v>
      </c>
      <c r="V39" s="243" t="s">
        <v>115</v>
      </c>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5"/>
      <c r="BA39" s="39"/>
      <c r="BB39" s="3"/>
      <c r="BD39" s="66"/>
      <c r="BE39" s="237"/>
      <c r="BF39" s="66"/>
      <c r="BG39" s="66"/>
    </row>
    <row r="40" spans="1:59" ht="12" customHeight="1" x14ac:dyDescent="0.2">
      <c r="A40" s="36"/>
      <c r="B40" s="268"/>
      <c r="C40" s="269"/>
      <c r="D40" s="269"/>
      <c r="E40" s="269"/>
      <c r="F40" s="269"/>
      <c r="G40" s="269"/>
      <c r="H40" s="269"/>
      <c r="I40" s="269"/>
      <c r="J40" s="265">
        <v>10</v>
      </c>
      <c r="K40" s="266"/>
      <c r="L40" s="257"/>
      <c r="M40" s="258"/>
      <c r="N40" s="258"/>
      <c r="O40" s="258"/>
      <c r="P40" s="258"/>
      <c r="Q40" s="258"/>
      <c r="R40" s="258"/>
      <c r="S40" s="258"/>
      <c r="T40" s="258"/>
      <c r="U40" s="250"/>
      <c r="V40" s="246"/>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8"/>
      <c r="BA40" s="39"/>
      <c r="BB40" s="3"/>
      <c r="BD40" s="66"/>
      <c r="BE40" s="237"/>
      <c r="BF40" s="66"/>
      <c r="BG40" s="66"/>
    </row>
    <row r="41" spans="1:59" ht="9" customHeight="1" x14ac:dyDescent="0.2">
      <c r="A41" s="36"/>
      <c r="B41" s="267" t="s">
        <v>44</v>
      </c>
      <c r="C41" s="196"/>
      <c r="D41" s="196"/>
      <c r="E41" s="196"/>
      <c r="F41" s="196"/>
      <c r="G41" s="196"/>
      <c r="H41" s="196"/>
      <c r="I41" s="196"/>
      <c r="J41" s="13"/>
      <c r="K41" s="13"/>
      <c r="L41" s="255"/>
      <c r="M41" s="256"/>
      <c r="N41" s="256"/>
      <c r="O41" s="256"/>
      <c r="P41" s="256"/>
      <c r="Q41" s="256"/>
      <c r="R41" s="256"/>
      <c r="S41" s="256"/>
      <c r="T41" s="256"/>
      <c r="U41" s="249" t="s">
        <v>31</v>
      </c>
      <c r="V41" s="243" t="s">
        <v>116</v>
      </c>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5"/>
      <c r="BA41" s="39"/>
      <c r="BB41" s="3"/>
      <c r="BD41" s="66"/>
      <c r="BE41" s="237"/>
      <c r="BF41" s="66"/>
      <c r="BG41" s="66"/>
    </row>
    <row r="42" spans="1:59" ht="12" customHeight="1" x14ac:dyDescent="0.2">
      <c r="A42" s="36"/>
      <c r="B42" s="268"/>
      <c r="C42" s="269"/>
      <c r="D42" s="269"/>
      <c r="E42" s="269"/>
      <c r="F42" s="269"/>
      <c r="G42" s="269"/>
      <c r="H42" s="269"/>
      <c r="I42" s="269"/>
      <c r="J42" s="265">
        <v>11</v>
      </c>
      <c r="K42" s="266">
        <v>11</v>
      </c>
      <c r="L42" s="257"/>
      <c r="M42" s="258"/>
      <c r="N42" s="258"/>
      <c r="O42" s="258"/>
      <c r="P42" s="258"/>
      <c r="Q42" s="258"/>
      <c r="R42" s="258"/>
      <c r="S42" s="258"/>
      <c r="T42" s="258"/>
      <c r="U42" s="250"/>
      <c r="V42" s="246"/>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8"/>
      <c r="BA42" s="39"/>
      <c r="BB42" s="3"/>
      <c r="BD42" s="66"/>
      <c r="BE42" s="238"/>
      <c r="BF42" s="66"/>
      <c r="BG42" s="66"/>
    </row>
    <row r="43" spans="1:59" ht="9" customHeight="1" x14ac:dyDescent="0.2">
      <c r="A43" s="36"/>
      <c r="B43" s="267" t="s">
        <v>45</v>
      </c>
      <c r="C43" s="196"/>
      <c r="D43" s="196"/>
      <c r="E43" s="196"/>
      <c r="F43" s="196"/>
      <c r="G43" s="196"/>
      <c r="H43" s="196"/>
      <c r="I43" s="196"/>
      <c r="J43" s="13"/>
      <c r="K43" s="13"/>
      <c r="L43" s="255"/>
      <c r="M43" s="256"/>
      <c r="N43" s="256"/>
      <c r="O43" s="256"/>
      <c r="P43" s="256"/>
      <c r="Q43" s="256"/>
      <c r="R43" s="256"/>
      <c r="S43" s="256"/>
      <c r="T43" s="256"/>
      <c r="U43" s="249" t="s">
        <v>31</v>
      </c>
      <c r="V43" s="243" t="s">
        <v>46</v>
      </c>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5"/>
      <c r="BA43" s="39"/>
      <c r="BB43" s="3"/>
      <c r="BD43" s="66"/>
      <c r="BE43" s="236" t="str">
        <f>IF(BC45=1,"光熱水費についてご回答ください（不明の場合もあるかもしれませんが、可能な限りご回答ください）","OK")</f>
        <v>光熱水費についてご回答ください（不明の場合もあるかもしれませんが、可能な限りご回答ください）</v>
      </c>
      <c r="BF43" s="66"/>
      <c r="BG43" s="66"/>
    </row>
    <row r="44" spans="1:59" ht="12" customHeight="1" x14ac:dyDescent="0.2">
      <c r="A44" s="36"/>
      <c r="B44" s="268"/>
      <c r="C44" s="269"/>
      <c r="D44" s="269"/>
      <c r="E44" s="269"/>
      <c r="F44" s="269"/>
      <c r="G44" s="269"/>
      <c r="H44" s="269"/>
      <c r="I44" s="269"/>
      <c r="J44" s="265">
        <v>12</v>
      </c>
      <c r="K44" s="266">
        <v>12</v>
      </c>
      <c r="L44" s="257"/>
      <c r="M44" s="258"/>
      <c r="N44" s="258"/>
      <c r="O44" s="258"/>
      <c r="P44" s="258"/>
      <c r="Q44" s="258"/>
      <c r="R44" s="258"/>
      <c r="S44" s="258"/>
      <c r="T44" s="258"/>
      <c r="U44" s="250"/>
      <c r="V44" s="246"/>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8"/>
      <c r="BA44" s="39"/>
      <c r="BB44" s="3"/>
      <c r="BC44" t="s">
        <v>164</v>
      </c>
      <c r="BD44" s="66"/>
      <c r="BE44" s="237"/>
      <c r="BF44" s="66"/>
      <c r="BG44" s="66"/>
    </row>
    <row r="45" spans="1:59" ht="9" customHeight="1" x14ac:dyDescent="0.2">
      <c r="A45" s="36"/>
      <c r="B45" s="267" t="s">
        <v>47</v>
      </c>
      <c r="C45" s="196"/>
      <c r="D45" s="196"/>
      <c r="E45" s="196"/>
      <c r="F45" s="196"/>
      <c r="G45" s="196"/>
      <c r="H45" s="196"/>
      <c r="I45" s="196"/>
      <c r="J45" s="13"/>
      <c r="K45" s="13"/>
      <c r="L45" s="255"/>
      <c r="M45" s="256"/>
      <c r="N45" s="256"/>
      <c r="O45" s="256"/>
      <c r="P45" s="256"/>
      <c r="Q45" s="256"/>
      <c r="R45" s="256"/>
      <c r="S45" s="256"/>
      <c r="T45" s="256"/>
      <c r="U45" s="249" t="s">
        <v>31</v>
      </c>
      <c r="V45" s="243" t="s">
        <v>117</v>
      </c>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5"/>
      <c r="BA45" s="39"/>
      <c r="BB45" s="3"/>
      <c r="BC45">
        <f>IF(L43=0,1,"")</f>
        <v>1</v>
      </c>
      <c r="BD45" s="66"/>
      <c r="BE45" s="237"/>
      <c r="BF45" s="66"/>
      <c r="BG45" s="66"/>
    </row>
    <row r="46" spans="1:59" ht="12" customHeight="1" x14ac:dyDescent="0.2">
      <c r="A46" s="36"/>
      <c r="B46" s="334"/>
      <c r="C46" s="297"/>
      <c r="D46" s="269"/>
      <c r="E46" s="269"/>
      <c r="F46" s="269"/>
      <c r="G46" s="269"/>
      <c r="H46" s="269"/>
      <c r="I46" s="269"/>
      <c r="J46" s="265">
        <v>13</v>
      </c>
      <c r="K46" s="266">
        <v>13</v>
      </c>
      <c r="L46" s="257"/>
      <c r="M46" s="258"/>
      <c r="N46" s="258"/>
      <c r="O46" s="258"/>
      <c r="P46" s="258"/>
      <c r="Q46" s="258"/>
      <c r="R46" s="258"/>
      <c r="S46" s="258"/>
      <c r="T46" s="258"/>
      <c r="U46" s="250"/>
      <c r="V46" s="246"/>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8"/>
      <c r="BA46" s="39"/>
      <c r="BB46" s="3"/>
      <c r="BD46" s="66"/>
      <c r="BE46" s="237"/>
      <c r="BF46" s="66"/>
      <c r="BG46" s="66"/>
    </row>
    <row r="47" spans="1:59" ht="9" customHeight="1" x14ac:dyDescent="0.2">
      <c r="A47" s="36"/>
      <c r="B47" s="361" t="s">
        <v>75</v>
      </c>
      <c r="C47" s="364" t="s">
        <v>24</v>
      </c>
      <c r="D47" s="158"/>
      <c r="E47" s="158"/>
      <c r="F47" s="158"/>
      <c r="G47" s="158"/>
      <c r="H47" s="158"/>
      <c r="I47" s="158"/>
      <c r="J47" s="13"/>
      <c r="K47" s="13"/>
      <c r="L47" s="255"/>
      <c r="M47" s="256"/>
      <c r="N47" s="256"/>
      <c r="O47" s="256"/>
      <c r="P47" s="256"/>
      <c r="Q47" s="256"/>
      <c r="R47" s="256"/>
      <c r="S47" s="256"/>
      <c r="T47" s="256"/>
      <c r="U47" s="249" t="s">
        <v>31</v>
      </c>
      <c r="V47" s="243" t="s">
        <v>48</v>
      </c>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5"/>
      <c r="BA47" s="39"/>
      <c r="BB47" s="3"/>
      <c r="BD47" s="66"/>
      <c r="BE47" s="237"/>
      <c r="BF47" s="66"/>
      <c r="BG47" s="66"/>
    </row>
    <row r="48" spans="1:59" ht="12" customHeight="1" x14ac:dyDescent="0.2">
      <c r="A48" s="36"/>
      <c r="B48" s="362"/>
      <c r="C48" s="365"/>
      <c r="D48" s="293"/>
      <c r="E48" s="293"/>
      <c r="F48" s="293"/>
      <c r="G48" s="293"/>
      <c r="H48" s="293"/>
      <c r="I48" s="293"/>
      <c r="J48" s="265">
        <v>14</v>
      </c>
      <c r="K48" s="266">
        <v>14</v>
      </c>
      <c r="L48" s="257"/>
      <c r="M48" s="258"/>
      <c r="N48" s="258"/>
      <c r="O48" s="258"/>
      <c r="P48" s="258"/>
      <c r="Q48" s="258"/>
      <c r="R48" s="258"/>
      <c r="S48" s="258"/>
      <c r="T48" s="258"/>
      <c r="U48" s="250"/>
      <c r="V48" s="246"/>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8"/>
      <c r="BA48" s="39"/>
      <c r="BB48" s="3"/>
      <c r="BD48" s="66"/>
      <c r="BE48" s="237"/>
      <c r="BF48" s="66"/>
      <c r="BG48" s="66"/>
    </row>
    <row r="49" spans="1:59" ht="9" customHeight="1" x14ac:dyDescent="0.2">
      <c r="A49" s="36"/>
      <c r="B49" s="362"/>
      <c r="C49" s="364" t="s">
        <v>25</v>
      </c>
      <c r="D49" s="158"/>
      <c r="E49" s="158"/>
      <c r="F49" s="158"/>
      <c r="G49" s="158"/>
      <c r="H49" s="158"/>
      <c r="I49" s="158"/>
      <c r="J49" s="13"/>
      <c r="K49" s="13"/>
      <c r="L49" s="255"/>
      <c r="M49" s="256"/>
      <c r="N49" s="256"/>
      <c r="O49" s="256"/>
      <c r="P49" s="256"/>
      <c r="Q49" s="256"/>
      <c r="R49" s="256"/>
      <c r="S49" s="256"/>
      <c r="T49" s="256"/>
      <c r="U49" s="249" t="s">
        <v>31</v>
      </c>
      <c r="V49" s="243" t="s">
        <v>49</v>
      </c>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5"/>
      <c r="BA49" s="39"/>
      <c r="BB49" s="3"/>
      <c r="BD49" s="66"/>
      <c r="BE49" s="238"/>
      <c r="BF49" s="66"/>
      <c r="BG49" s="66"/>
    </row>
    <row r="50" spans="1:59" ht="12" customHeight="1" x14ac:dyDescent="0.2">
      <c r="A50" s="36"/>
      <c r="B50" s="362"/>
      <c r="C50" s="365"/>
      <c r="D50" s="293"/>
      <c r="E50" s="293"/>
      <c r="F50" s="293"/>
      <c r="G50" s="293"/>
      <c r="H50" s="293"/>
      <c r="I50" s="293"/>
      <c r="J50" s="265">
        <v>15</v>
      </c>
      <c r="K50" s="266">
        <v>15</v>
      </c>
      <c r="L50" s="257"/>
      <c r="M50" s="258"/>
      <c r="N50" s="258"/>
      <c r="O50" s="258"/>
      <c r="P50" s="258"/>
      <c r="Q50" s="258"/>
      <c r="R50" s="258"/>
      <c r="S50" s="258"/>
      <c r="T50" s="258"/>
      <c r="U50" s="250"/>
      <c r="V50" s="246"/>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8"/>
      <c r="BA50" s="39"/>
      <c r="BB50" s="3"/>
      <c r="BD50" s="66"/>
      <c r="BE50" s="66"/>
      <c r="BF50" s="66"/>
      <c r="BG50" s="66"/>
    </row>
    <row r="51" spans="1:59" ht="9" customHeight="1" x14ac:dyDescent="0.2">
      <c r="A51" s="36"/>
      <c r="B51" s="362"/>
      <c r="C51" s="364" t="s">
        <v>26</v>
      </c>
      <c r="D51" s="158"/>
      <c r="E51" s="158"/>
      <c r="F51" s="158"/>
      <c r="G51" s="158"/>
      <c r="H51" s="158"/>
      <c r="I51" s="158"/>
      <c r="J51" s="13"/>
      <c r="K51" s="13"/>
      <c r="L51" s="255"/>
      <c r="M51" s="256"/>
      <c r="N51" s="256"/>
      <c r="O51" s="256"/>
      <c r="P51" s="256"/>
      <c r="Q51" s="256"/>
      <c r="R51" s="256"/>
      <c r="S51" s="256"/>
      <c r="T51" s="256"/>
      <c r="U51" s="249" t="s">
        <v>31</v>
      </c>
      <c r="V51" s="243" t="s">
        <v>50</v>
      </c>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5"/>
      <c r="BA51" s="39"/>
      <c r="BB51" s="3"/>
      <c r="BD51" s="66"/>
      <c r="BE51" s="66"/>
      <c r="BF51" s="66"/>
      <c r="BG51" s="66"/>
    </row>
    <row r="52" spans="1:59" ht="12" customHeight="1" x14ac:dyDescent="0.2">
      <c r="A52" s="36"/>
      <c r="B52" s="362"/>
      <c r="C52" s="365"/>
      <c r="D52" s="293"/>
      <c r="E52" s="293"/>
      <c r="F52" s="293"/>
      <c r="G52" s="293"/>
      <c r="H52" s="293"/>
      <c r="I52" s="293"/>
      <c r="J52" s="265">
        <v>16</v>
      </c>
      <c r="K52" s="266">
        <v>16</v>
      </c>
      <c r="L52" s="257"/>
      <c r="M52" s="258"/>
      <c r="N52" s="258"/>
      <c r="O52" s="258"/>
      <c r="P52" s="258"/>
      <c r="Q52" s="258"/>
      <c r="R52" s="258"/>
      <c r="S52" s="258"/>
      <c r="T52" s="258"/>
      <c r="U52" s="250"/>
      <c r="V52" s="246"/>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8"/>
      <c r="BA52" s="39"/>
      <c r="BB52" s="3"/>
      <c r="BD52" s="66"/>
      <c r="BE52" s="236" t="str">
        <f>IF(BC55=1,"人件費についてご回答ください（不明の場合もあるかもしれませんが、可能な限りご回答ください）","OK")</f>
        <v>人件費についてご回答ください（不明の場合もあるかもしれませんが、可能な限りご回答ください）</v>
      </c>
      <c r="BF52" s="66"/>
      <c r="BG52" s="66"/>
    </row>
    <row r="53" spans="1:59" ht="9" customHeight="1" x14ac:dyDescent="0.2">
      <c r="A53" s="36"/>
      <c r="B53" s="362"/>
      <c r="C53" s="364" t="s">
        <v>27</v>
      </c>
      <c r="D53" s="158"/>
      <c r="E53" s="158"/>
      <c r="F53" s="158"/>
      <c r="G53" s="158"/>
      <c r="H53" s="158"/>
      <c r="I53" s="158"/>
      <c r="J53" s="13"/>
      <c r="K53" s="13"/>
      <c r="L53" s="255"/>
      <c r="M53" s="256"/>
      <c r="N53" s="256"/>
      <c r="O53" s="256"/>
      <c r="P53" s="256"/>
      <c r="Q53" s="256"/>
      <c r="R53" s="256"/>
      <c r="S53" s="256"/>
      <c r="T53" s="256"/>
      <c r="U53" s="249" t="s">
        <v>31</v>
      </c>
      <c r="V53" s="243" t="s">
        <v>51</v>
      </c>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5"/>
      <c r="BA53" s="39"/>
      <c r="BB53" s="3"/>
      <c r="BD53" s="66"/>
      <c r="BE53" s="237"/>
      <c r="BF53" s="66"/>
      <c r="BG53" s="66"/>
    </row>
    <row r="54" spans="1:59" ht="12" customHeight="1" x14ac:dyDescent="0.2">
      <c r="A54" s="36"/>
      <c r="B54" s="362"/>
      <c r="C54" s="365"/>
      <c r="D54" s="293"/>
      <c r="E54" s="293"/>
      <c r="F54" s="293"/>
      <c r="G54" s="293"/>
      <c r="H54" s="293"/>
      <c r="I54" s="293"/>
      <c r="J54" s="265">
        <v>17</v>
      </c>
      <c r="K54" s="266">
        <v>17</v>
      </c>
      <c r="L54" s="257"/>
      <c r="M54" s="258"/>
      <c r="N54" s="258"/>
      <c r="O54" s="258"/>
      <c r="P54" s="258"/>
      <c r="Q54" s="258"/>
      <c r="R54" s="258"/>
      <c r="S54" s="258"/>
      <c r="T54" s="258"/>
      <c r="U54" s="250"/>
      <c r="V54" s="246"/>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8"/>
      <c r="BA54" s="39"/>
      <c r="BB54" s="3"/>
      <c r="BC54" t="s">
        <v>166</v>
      </c>
      <c r="BD54" s="66"/>
      <c r="BE54" s="237"/>
      <c r="BF54" s="66"/>
      <c r="BG54" s="66"/>
    </row>
    <row r="55" spans="1:59" ht="9" customHeight="1" x14ac:dyDescent="0.2">
      <c r="A55" s="36"/>
      <c r="B55" s="362"/>
      <c r="C55" s="334" t="s">
        <v>28</v>
      </c>
      <c r="D55" s="335"/>
      <c r="E55" s="335"/>
      <c r="F55" s="335"/>
      <c r="G55" s="335"/>
      <c r="H55" s="335"/>
      <c r="I55" s="335"/>
      <c r="J55" s="13"/>
      <c r="K55" s="14"/>
      <c r="L55" s="255"/>
      <c r="M55" s="256"/>
      <c r="N55" s="256"/>
      <c r="O55" s="256"/>
      <c r="P55" s="256"/>
      <c r="Q55" s="256"/>
      <c r="R55" s="256"/>
      <c r="S55" s="256"/>
      <c r="T55" s="256"/>
      <c r="U55" s="249" t="s">
        <v>31</v>
      </c>
      <c r="V55" s="243" t="s">
        <v>52</v>
      </c>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5"/>
      <c r="BA55" s="39"/>
      <c r="BB55" s="3"/>
      <c r="BC55">
        <f>IF(L57=0,1,"")</f>
        <v>1</v>
      </c>
      <c r="BD55" s="66"/>
      <c r="BE55" s="237"/>
      <c r="BF55" s="66"/>
      <c r="BG55" s="66"/>
    </row>
    <row r="56" spans="1:59" ht="12" customHeight="1" x14ac:dyDescent="0.2">
      <c r="A56" s="36"/>
      <c r="B56" s="363"/>
      <c r="C56" s="336"/>
      <c r="D56" s="337"/>
      <c r="E56" s="337"/>
      <c r="F56" s="337"/>
      <c r="G56" s="337"/>
      <c r="H56" s="337"/>
      <c r="I56" s="337"/>
      <c r="J56" s="265">
        <v>18</v>
      </c>
      <c r="K56" s="266">
        <v>18</v>
      </c>
      <c r="L56" s="257"/>
      <c r="M56" s="258"/>
      <c r="N56" s="258"/>
      <c r="O56" s="258"/>
      <c r="P56" s="258"/>
      <c r="Q56" s="258"/>
      <c r="R56" s="258"/>
      <c r="S56" s="258"/>
      <c r="T56" s="258"/>
      <c r="U56" s="250"/>
      <c r="V56" s="246"/>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7"/>
      <c r="AY56" s="247"/>
      <c r="AZ56" s="248"/>
      <c r="BA56" s="39"/>
      <c r="BB56" s="3"/>
      <c r="BC56" s="70" t="s">
        <v>162</v>
      </c>
      <c r="BD56" s="66"/>
      <c r="BE56" s="237"/>
      <c r="BF56" s="66"/>
      <c r="BG56" s="66"/>
    </row>
    <row r="57" spans="1:59" ht="9" customHeight="1" x14ac:dyDescent="0.2">
      <c r="A57" s="36"/>
      <c r="B57" s="267" t="s">
        <v>53</v>
      </c>
      <c r="C57" s="196"/>
      <c r="D57" s="196"/>
      <c r="E57" s="196"/>
      <c r="F57" s="196"/>
      <c r="G57" s="196"/>
      <c r="H57" s="196"/>
      <c r="I57" s="196"/>
      <c r="J57" s="13"/>
      <c r="K57" s="14"/>
      <c r="L57" s="255"/>
      <c r="M57" s="256"/>
      <c r="N57" s="256"/>
      <c r="O57" s="256"/>
      <c r="P57" s="256"/>
      <c r="Q57" s="256"/>
      <c r="R57" s="256"/>
      <c r="S57" s="256"/>
      <c r="T57" s="256"/>
      <c r="U57" s="249" t="s">
        <v>31</v>
      </c>
      <c r="V57" s="243" t="s">
        <v>133</v>
      </c>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5"/>
      <c r="BA57" s="39"/>
      <c r="BB57" s="3"/>
      <c r="BC57">
        <f>IF(表面!G28=0,0,L57/表面!G28)</f>
        <v>0</v>
      </c>
      <c r="BD57" s="66"/>
      <c r="BE57" s="237"/>
      <c r="BF57" s="66"/>
      <c r="BG57" s="66"/>
    </row>
    <row r="58" spans="1:59" ht="12" customHeight="1" x14ac:dyDescent="0.2">
      <c r="A58" s="36"/>
      <c r="B58" s="268"/>
      <c r="C58" s="269"/>
      <c r="D58" s="269"/>
      <c r="E58" s="269"/>
      <c r="F58" s="269"/>
      <c r="G58" s="269"/>
      <c r="H58" s="269"/>
      <c r="I58" s="270"/>
      <c r="J58" s="265">
        <v>19</v>
      </c>
      <c r="K58" s="266">
        <v>19</v>
      </c>
      <c r="L58" s="257"/>
      <c r="M58" s="258"/>
      <c r="N58" s="258"/>
      <c r="O58" s="258"/>
      <c r="P58" s="258"/>
      <c r="Q58" s="258"/>
      <c r="R58" s="258"/>
      <c r="S58" s="258"/>
      <c r="T58" s="258"/>
      <c r="U58" s="250"/>
      <c r="V58" s="246"/>
      <c r="W58" s="247"/>
      <c r="X58" s="247"/>
      <c r="Y58" s="247"/>
      <c r="Z58" s="247"/>
      <c r="AA58" s="247"/>
      <c r="AB58" s="247"/>
      <c r="AC58" s="247"/>
      <c r="AD58" s="247"/>
      <c r="AE58" s="247"/>
      <c r="AF58" s="247"/>
      <c r="AG58" s="247"/>
      <c r="AH58" s="247"/>
      <c r="AI58" s="247"/>
      <c r="AJ58" s="247"/>
      <c r="AK58" s="247"/>
      <c r="AL58" s="247"/>
      <c r="AM58" s="247"/>
      <c r="AN58" s="247"/>
      <c r="AO58" s="247"/>
      <c r="AP58" s="247"/>
      <c r="AQ58" s="247"/>
      <c r="AR58" s="247"/>
      <c r="AS58" s="247"/>
      <c r="AT58" s="247"/>
      <c r="AU58" s="247"/>
      <c r="AV58" s="247"/>
      <c r="AW58" s="247"/>
      <c r="AX58" s="247"/>
      <c r="AY58" s="247"/>
      <c r="AZ58" s="248"/>
      <c r="BA58" s="39"/>
      <c r="BB58" s="3"/>
      <c r="BD58" s="66"/>
      <c r="BE58" s="237"/>
      <c r="BF58" s="66"/>
      <c r="BG58" s="66"/>
    </row>
    <row r="59" spans="1:59" ht="9" customHeight="1" x14ac:dyDescent="0.2">
      <c r="A59" s="36"/>
      <c r="B59" s="267" t="s">
        <v>35</v>
      </c>
      <c r="C59" s="196"/>
      <c r="D59" s="196"/>
      <c r="E59" s="196"/>
      <c r="F59" s="196"/>
      <c r="G59" s="196"/>
      <c r="H59" s="196"/>
      <c r="I59" s="196"/>
      <c r="J59" s="13"/>
      <c r="K59" s="14"/>
      <c r="L59" s="255"/>
      <c r="M59" s="256"/>
      <c r="N59" s="256"/>
      <c r="O59" s="256"/>
      <c r="P59" s="256"/>
      <c r="Q59" s="256"/>
      <c r="R59" s="256"/>
      <c r="S59" s="256"/>
      <c r="T59" s="256"/>
      <c r="U59" s="249" t="s">
        <v>31</v>
      </c>
      <c r="V59" s="243" t="s">
        <v>54</v>
      </c>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5"/>
      <c r="BA59" s="39"/>
      <c r="BB59" s="3"/>
      <c r="BD59" s="66"/>
      <c r="BE59" s="238"/>
      <c r="BF59" s="66"/>
      <c r="BG59" s="66"/>
    </row>
    <row r="60" spans="1:59" ht="12" customHeight="1" x14ac:dyDescent="0.2">
      <c r="A60" s="36"/>
      <c r="B60" s="268"/>
      <c r="C60" s="269"/>
      <c r="D60" s="269"/>
      <c r="E60" s="269"/>
      <c r="F60" s="269"/>
      <c r="G60" s="269"/>
      <c r="H60" s="269"/>
      <c r="I60" s="270"/>
      <c r="J60" s="265">
        <v>20</v>
      </c>
      <c r="K60" s="266">
        <v>20</v>
      </c>
      <c r="L60" s="257"/>
      <c r="M60" s="258"/>
      <c r="N60" s="258"/>
      <c r="O60" s="258"/>
      <c r="P60" s="258"/>
      <c r="Q60" s="258"/>
      <c r="R60" s="258"/>
      <c r="S60" s="258"/>
      <c r="T60" s="258"/>
      <c r="U60" s="250"/>
      <c r="V60" s="246"/>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8"/>
      <c r="BA60" s="39"/>
      <c r="BB60" s="3"/>
      <c r="BD60" s="66"/>
      <c r="BE60" s="66"/>
      <c r="BF60" s="66"/>
      <c r="BG60" s="66"/>
    </row>
    <row r="61" spans="1:59" ht="9" customHeight="1" x14ac:dyDescent="0.2">
      <c r="A61" s="36"/>
      <c r="B61" s="267" t="s">
        <v>37</v>
      </c>
      <c r="C61" s="196"/>
      <c r="D61" s="196"/>
      <c r="E61" s="196"/>
      <c r="F61" s="196"/>
      <c r="G61" s="196"/>
      <c r="H61" s="196"/>
      <c r="I61" s="196"/>
      <c r="J61" s="13"/>
      <c r="K61" s="14"/>
      <c r="L61" s="255"/>
      <c r="M61" s="256"/>
      <c r="N61" s="256"/>
      <c r="O61" s="256"/>
      <c r="P61" s="256"/>
      <c r="Q61" s="256"/>
      <c r="R61" s="256"/>
      <c r="S61" s="256"/>
      <c r="T61" s="256"/>
      <c r="U61" s="249" t="s">
        <v>31</v>
      </c>
      <c r="V61" s="243" t="s">
        <v>55</v>
      </c>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5"/>
      <c r="BA61" s="39"/>
      <c r="BB61" s="3"/>
      <c r="BD61" s="66"/>
      <c r="BE61" s="66"/>
      <c r="BF61" s="66"/>
      <c r="BG61" s="66"/>
    </row>
    <row r="62" spans="1:59" ht="12" customHeight="1" x14ac:dyDescent="0.2">
      <c r="A62" s="36"/>
      <c r="B62" s="268"/>
      <c r="C62" s="269"/>
      <c r="D62" s="269"/>
      <c r="E62" s="269"/>
      <c r="F62" s="269"/>
      <c r="G62" s="269"/>
      <c r="H62" s="269"/>
      <c r="I62" s="270"/>
      <c r="J62" s="265">
        <v>21</v>
      </c>
      <c r="K62" s="266">
        <v>21</v>
      </c>
      <c r="L62" s="257"/>
      <c r="M62" s="258"/>
      <c r="N62" s="258"/>
      <c r="O62" s="258"/>
      <c r="P62" s="258"/>
      <c r="Q62" s="258"/>
      <c r="R62" s="258"/>
      <c r="S62" s="258"/>
      <c r="T62" s="258"/>
      <c r="U62" s="250"/>
      <c r="V62" s="246"/>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7"/>
      <c r="AS62" s="247"/>
      <c r="AT62" s="247"/>
      <c r="AU62" s="247"/>
      <c r="AV62" s="247"/>
      <c r="AW62" s="247"/>
      <c r="AX62" s="247"/>
      <c r="AY62" s="247"/>
      <c r="AZ62" s="248"/>
      <c r="BA62" s="39"/>
      <c r="BB62" s="3"/>
      <c r="BD62" s="66"/>
      <c r="BE62" s="66"/>
      <c r="BF62" s="66"/>
      <c r="BG62" s="66"/>
    </row>
    <row r="63" spans="1:59" ht="9" customHeight="1" x14ac:dyDescent="0.2">
      <c r="A63" s="36"/>
      <c r="B63" s="267" t="s">
        <v>19</v>
      </c>
      <c r="C63" s="196"/>
      <c r="D63" s="196"/>
      <c r="E63" s="196"/>
      <c r="F63" s="196"/>
      <c r="G63" s="196"/>
      <c r="H63" s="196"/>
      <c r="I63" s="196"/>
      <c r="J63" s="13"/>
      <c r="K63" s="14"/>
      <c r="L63" s="255"/>
      <c r="M63" s="256"/>
      <c r="N63" s="256"/>
      <c r="O63" s="256"/>
      <c r="P63" s="256"/>
      <c r="Q63" s="256"/>
      <c r="R63" s="256"/>
      <c r="S63" s="256"/>
      <c r="T63" s="256"/>
      <c r="U63" s="249" t="s">
        <v>31</v>
      </c>
      <c r="V63" s="243" t="s">
        <v>56</v>
      </c>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5"/>
      <c r="BA63" s="39"/>
      <c r="BB63" s="3"/>
      <c r="BD63" s="66"/>
      <c r="BE63" s="66"/>
      <c r="BF63" s="66"/>
      <c r="BG63" s="66"/>
    </row>
    <row r="64" spans="1:59" ht="12" customHeight="1" x14ac:dyDescent="0.2">
      <c r="A64" s="36"/>
      <c r="B64" s="268"/>
      <c r="C64" s="269"/>
      <c r="D64" s="269"/>
      <c r="E64" s="269"/>
      <c r="F64" s="269"/>
      <c r="G64" s="269"/>
      <c r="H64" s="269"/>
      <c r="I64" s="270"/>
      <c r="J64" s="265">
        <v>22</v>
      </c>
      <c r="K64" s="266">
        <v>22</v>
      </c>
      <c r="L64" s="257"/>
      <c r="M64" s="258"/>
      <c r="N64" s="258"/>
      <c r="O64" s="258"/>
      <c r="P64" s="258"/>
      <c r="Q64" s="258"/>
      <c r="R64" s="258"/>
      <c r="S64" s="258"/>
      <c r="T64" s="258"/>
      <c r="U64" s="250"/>
      <c r="V64" s="246"/>
      <c r="W64" s="247"/>
      <c r="X64" s="247"/>
      <c r="Y64" s="247"/>
      <c r="Z64" s="247"/>
      <c r="AA64" s="247"/>
      <c r="AB64" s="247"/>
      <c r="AC64" s="247"/>
      <c r="AD64" s="247"/>
      <c r="AE64" s="247"/>
      <c r="AF64" s="247"/>
      <c r="AG64" s="247"/>
      <c r="AH64" s="247"/>
      <c r="AI64" s="247"/>
      <c r="AJ64" s="247"/>
      <c r="AK64" s="247"/>
      <c r="AL64" s="247"/>
      <c r="AM64" s="247"/>
      <c r="AN64" s="247"/>
      <c r="AO64" s="247"/>
      <c r="AP64" s="247"/>
      <c r="AQ64" s="247"/>
      <c r="AR64" s="247"/>
      <c r="AS64" s="247"/>
      <c r="AT64" s="247"/>
      <c r="AU64" s="247"/>
      <c r="AV64" s="247"/>
      <c r="AW64" s="247"/>
      <c r="AX64" s="247"/>
      <c r="AY64" s="247"/>
      <c r="AZ64" s="248"/>
      <c r="BA64" s="39"/>
      <c r="BB64" s="3"/>
      <c r="BD64" s="66"/>
      <c r="BE64" s="236" t="str">
        <f>IF(AND(BC72=1,BC73=1),"「その他の事業経費」が経費計の50％以上となる場合は、可能な範囲で他の経費に割り振るようにお願いします。どうしても割り振れない場合は右側の「割り振れない理由」欄に理由をご記載ください","OK")</f>
        <v>OK</v>
      </c>
      <c r="BF64" s="66"/>
      <c r="BG64" s="231" t="s">
        <v>190</v>
      </c>
    </row>
    <row r="65" spans="1:59" ht="9" customHeight="1" x14ac:dyDescent="0.2">
      <c r="A65" s="36"/>
      <c r="B65" s="267" t="s">
        <v>57</v>
      </c>
      <c r="C65" s="196"/>
      <c r="D65" s="196"/>
      <c r="E65" s="196"/>
      <c r="F65" s="196"/>
      <c r="G65" s="196"/>
      <c r="H65" s="196"/>
      <c r="I65" s="196"/>
      <c r="J65" s="13"/>
      <c r="K65" s="14"/>
      <c r="L65" s="255"/>
      <c r="M65" s="256"/>
      <c r="N65" s="256"/>
      <c r="O65" s="256"/>
      <c r="P65" s="256"/>
      <c r="Q65" s="256"/>
      <c r="R65" s="256"/>
      <c r="S65" s="256"/>
      <c r="T65" s="256"/>
      <c r="U65" s="249" t="s">
        <v>31</v>
      </c>
      <c r="V65" s="243" t="s">
        <v>4</v>
      </c>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5"/>
      <c r="BA65" s="39"/>
      <c r="BB65" s="3"/>
      <c r="BD65" s="66"/>
      <c r="BE65" s="237"/>
      <c r="BF65" s="66"/>
      <c r="BG65" s="232"/>
    </row>
    <row r="66" spans="1:59" ht="12" customHeight="1" x14ac:dyDescent="0.2">
      <c r="A66" s="36"/>
      <c r="B66" s="268"/>
      <c r="C66" s="269"/>
      <c r="D66" s="269"/>
      <c r="E66" s="269"/>
      <c r="F66" s="269"/>
      <c r="G66" s="269"/>
      <c r="H66" s="269"/>
      <c r="I66" s="270"/>
      <c r="J66" s="265">
        <v>23</v>
      </c>
      <c r="K66" s="266">
        <v>23</v>
      </c>
      <c r="L66" s="257"/>
      <c r="M66" s="258"/>
      <c r="N66" s="258"/>
      <c r="O66" s="258"/>
      <c r="P66" s="258"/>
      <c r="Q66" s="258"/>
      <c r="R66" s="258"/>
      <c r="S66" s="258"/>
      <c r="T66" s="258"/>
      <c r="U66" s="250"/>
      <c r="V66" s="246"/>
      <c r="W66" s="247"/>
      <c r="X66" s="247"/>
      <c r="Y66" s="247"/>
      <c r="Z66" s="247"/>
      <c r="AA66" s="247"/>
      <c r="AB66" s="247"/>
      <c r="AC66" s="247"/>
      <c r="AD66" s="247"/>
      <c r="AE66" s="247"/>
      <c r="AF66" s="247"/>
      <c r="AG66" s="247"/>
      <c r="AH66" s="247"/>
      <c r="AI66" s="247"/>
      <c r="AJ66" s="247"/>
      <c r="AK66" s="247"/>
      <c r="AL66" s="247"/>
      <c r="AM66" s="247"/>
      <c r="AN66" s="247"/>
      <c r="AO66" s="247"/>
      <c r="AP66" s="247"/>
      <c r="AQ66" s="247"/>
      <c r="AR66" s="247"/>
      <c r="AS66" s="247"/>
      <c r="AT66" s="247"/>
      <c r="AU66" s="247"/>
      <c r="AV66" s="247"/>
      <c r="AW66" s="247"/>
      <c r="AX66" s="247"/>
      <c r="AY66" s="247"/>
      <c r="AZ66" s="248"/>
      <c r="BA66" s="39"/>
      <c r="BB66" s="3"/>
      <c r="BD66" s="66"/>
      <c r="BE66" s="237"/>
      <c r="BF66" s="66"/>
      <c r="BG66" s="235"/>
    </row>
    <row r="67" spans="1:59" ht="9" customHeight="1" x14ac:dyDescent="0.2">
      <c r="A67" s="36"/>
      <c r="B67" s="267" t="s">
        <v>58</v>
      </c>
      <c r="C67" s="196"/>
      <c r="D67" s="196"/>
      <c r="E67" s="196"/>
      <c r="F67" s="196"/>
      <c r="G67" s="196"/>
      <c r="H67" s="196"/>
      <c r="I67" s="196"/>
      <c r="J67" s="13"/>
      <c r="K67" s="14"/>
      <c r="L67" s="255"/>
      <c r="M67" s="256"/>
      <c r="N67" s="256"/>
      <c r="O67" s="256"/>
      <c r="P67" s="256"/>
      <c r="Q67" s="256"/>
      <c r="R67" s="256"/>
      <c r="S67" s="256"/>
      <c r="T67" s="256"/>
      <c r="U67" s="249" t="s">
        <v>31</v>
      </c>
      <c r="V67" s="243" t="s">
        <v>14</v>
      </c>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4"/>
      <c r="AS67" s="244"/>
      <c r="AT67" s="244"/>
      <c r="AU67" s="244"/>
      <c r="AV67" s="244"/>
      <c r="AW67" s="244"/>
      <c r="AX67" s="244"/>
      <c r="AY67" s="244"/>
      <c r="AZ67" s="245"/>
      <c r="BA67" s="39"/>
      <c r="BB67" s="3"/>
      <c r="BD67" s="66"/>
      <c r="BE67" s="237"/>
      <c r="BF67" s="66"/>
      <c r="BG67" s="233"/>
    </row>
    <row r="68" spans="1:59" ht="12" customHeight="1" x14ac:dyDescent="0.2">
      <c r="A68" s="36"/>
      <c r="B68" s="268"/>
      <c r="C68" s="269"/>
      <c r="D68" s="269"/>
      <c r="E68" s="269"/>
      <c r="F68" s="269"/>
      <c r="G68" s="269"/>
      <c r="H68" s="269"/>
      <c r="I68" s="270"/>
      <c r="J68" s="265">
        <v>24</v>
      </c>
      <c r="K68" s="266">
        <v>24</v>
      </c>
      <c r="L68" s="257"/>
      <c r="M68" s="258"/>
      <c r="N68" s="258"/>
      <c r="O68" s="258"/>
      <c r="P68" s="258"/>
      <c r="Q68" s="258"/>
      <c r="R68" s="258"/>
      <c r="S68" s="258"/>
      <c r="T68" s="258"/>
      <c r="U68" s="250"/>
      <c r="V68" s="246"/>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7"/>
      <c r="AW68" s="247"/>
      <c r="AX68" s="247"/>
      <c r="AY68" s="247"/>
      <c r="AZ68" s="248"/>
      <c r="BA68" s="39"/>
      <c r="BB68" s="3"/>
      <c r="BD68" s="66"/>
      <c r="BE68" s="237"/>
      <c r="BF68" s="66"/>
      <c r="BG68" s="233"/>
    </row>
    <row r="69" spans="1:59" ht="9" customHeight="1" x14ac:dyDescent="0.2">
      <c r="A69" s="36"/>
      <c r="B69" s="267" t="s">
        <v>59</v>
      </c>
      <c r="C69" s="196"/>
      <c r="D69" s="196"/>
      <c r="E69" s="196"/>
      <c r="F69" s="196"/>
      <c r="G69" s="196"/>
      <c r="H69" s="196"/>
      <c r="I69" s="196"/>
      <c r="J69" s="13"/>
      <c r="K69" s="14"/>
      <c r="L69" s="255"/>
      <c r="M69" s="256"/>
      <c r="N69" s="256"/>
      <c r="O69" s="256"/>
      <c r="P69" s="256"/>
      <c r="Q69" s="256"/>
      <c r="R69" s="256"/>
      <c r="S69" s="256"/>
      <c r="T69" s="256"/>
      <c r="U69" s="249" t="s">
        <v>31</v>
      </c>
      <c r="V69" s="243" t="s">
        <v>60</v>
      </c>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5"/>
      <c r="BA69" s="39"/>
      <c r="BB69" s="3"/>
      <c r="BD69" s="66"/>
      <c r="BE69" s="237"/>
      <c r="BF69" s="66"/>
      <c r="BG69" s="233"/>
    </row>
    <row r="70" spans="1:59" ht="12" customHeight="1" x14ac:dyDescent="0.2">
      <c r="A70" s="36"/>
      <c r="B70" s="268"/>
      <c r="C70" s="269"/>
      <c r="D70" s="269"/>
      <c r="E70" s="269"/>
      <c r="F70" s="269"/>
      <c r="G70" s="269"/>
      <c r="H70" s="269"/>
      <c r="I70" s="270"/>
      <c r="J70" s="265">
        <v>25</v>
      </c>
      <c r="K70" s="266">
        <v>25</v>
      </c>
      <c r="L70" s="257"/>
      <c r="M70" s="258"/>
      <c r="N70" s="258"/>
      <c r="O70" s="258"/>
      <c r="P70" s="258"/>
      <c r="Q70" s="258"/>
      <c r="R70" s="258"/>
      <c r="S70" s="258"/>
      <c r="T70" s="258"/>
      <c r="U70" s="250"/>
      <c r="V70" s="246"/>
      <c r="W70" s="247"/>
      <c r="X70" s="247"/>
      <c r="Y70" s="247"/>
      <c r="Z70" s="247"/>
      <c r="AA70" s="247"/>
      <c r="AB70" s="247"/>
      <c r="AC70" s="247"/>
      <c r="AD70" s="247"/>
      <c r="AE70" s="247"/>
      <c r="AF70" s="247"/>
      <c r="AG70" s="247"/>
      <c r="AH70" s="247"/>
      <c r="AI70" s="247"/>
      <c r="AJ70" s="247"/>
      <c r="AK70" s="247"/>
      <c r="AL70" s="247"/>
      <c r="AM70" s="247"/>
      <c r="AN70" s="247"/>
      <c r="AO70" s="247"/>
      <c r="AP70" s="247"/>
      <c r="AQ70" s="247"/>
      <c r="AR70" s="247"/>
      <c r="AS70" s="247"/>
      <c r="AT70" s="247"/>
      <c r="AU70" s="247"/>
      <c r="AV70" s="247"/>
      <c r="AW70" s="247"/>
      <c r="AX70" s="247"/>
      <c r="AY70" s="247"/>
      <c r="AZ70" s="248"/>
      <c r="BA70" s="39"/>
      <c r="BB70" s="3"/>
      <c r="BD70" s="66"/>
      <c r="BE70" s="237"/>
      <c r="BF70" s="66"/>
      <c r="BG70" s="233"/>
    </row>
    <row r="71" spans="1:59" ht="30" customHeight="1" thickBot="1" x14ac:dyDescent="0.25">
      <c r="A71" s="36"/>
      <c r="B71" s="267" t="s">
        <v>61</v>
      </c>
      <c r="C71" s="196"/>
      <c r="D71" s="196"/>
      <c r="E71" s="196"/>
      <c r="F71" s="196"/>
      <c r="G71" s="196"/>
      <c r="H71" s="196"/>
      <c r="I71" s="196"/>
      <c r="J71" s="13"/>
      <c r="K71" s="14"/>
      <c r="L71" s="255"/>
      <c r="M71" s="256"/>
      <c r="N71" s="256"/>
      <c r="O71" s="256"/>
      <c r="P71" s="256"/>
      <c r="Q71" s="256"/>
      <c r="R71" s="256"/>
      <c r="S71" s="256"/>
      <c r="T71" s="256"/>
      <c r="U71" s="249" t="s">
        <v>31</v>
      </c>
      <c r="V71" s="317" t="s">
        <v>157</v>
      </c>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9"/>
      <c r="BA71" s="58"/>
      <c r="BB71" s="51"/>
      <c r="BC71" s="5" t="s">
        <v>165</v>
      </c>
      <c r="BD71" s="66"/>
      <c r="BE71" s="238"/>
      <c r="BF71" s="66"/>
      <c r="BG71" s="234"/>
    </row>
    <row r="72" spans="1:59" ht="30" customHeight="1" thickTop="1" thickBot="1" x14ac:dyDescent="0.25">
      <c r="A72" s="36"/>
      <c r="B72" s="268"/>
      <c r="C72" s="269"/>
      <c r="D72" s="269"/>
      <c r="E72" s="269"/>
      <c r="F72" s="269"/>
      <c r="G72" s="269"/>
      <c r="H72" s="269"/>
      <c r="I72" s="270"/>
      <c r="J72" s="265">
        <v>26</v>
      </c>
      <c r="K72" s="266">
        <v>26</v>
      </c>
      <c r="L72" s="259"/>
      <c r="M72" s="260"/>
      <c r="N72" s="260"/>
      <c r="O72" s="260"/>
      <c r="P72" s="260"/>
      <c r="Q72" s="260"/>
      <c r="R72" s="260"/>
      <c r="S72" s="260"/>
      <c r="T72" s="260"/>
      <c r="U72" s="261"/>
      <c r="V72" s="262" t="s">
        <v>180</v>
      </c>
      <c r="W72" s="263"/>
      <c r="X72" s="263"/>
      <c r="Y72" s="263"/>
      <c r="Z72" s="263"/>
      <c r="AA72" s="263"/>
      <c r="AB72" s="263"/>
      <c r="AC72" s="264"/>
      <c r="AD72" s="239"/>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241"/>
      <c r="BA72" s="58"/>
      <c r="BB72" s="51" t="b">
        <v>0</v>
      </c>
      <c r="BC72">
        <f>IF(IF(L71=0,0,L71/L73)&gt;0.5,1,0)</f>
        <v>0</v>
      </c>
      <c r="BD72" s="66"/>
      <c r="BE72" s="236" t="str">
        <f>IF(BC74&gt;0,"※返済金、貸付金、翌年度繰越金は調査対象外です。記入なさらないでください。",
IF(BB75=1,"その他の事業経費の金額を記入した場合は「その他の事業経費の中で主なもの」についてご記入ください",
IF(BC75=1,"その他の事業経費の金額が0の場合は「その他の事業経費の中で主なもの」についてはご記入不要です","OK")))</f>
        <v>OK</v>
      </c>
      <c r="BF72" s="66"/>
      <c r="BG72" s="66"/>
    </row>
    <row r="73" spans="1:59" ht="10.5" customHeight="1" thickTop="1" x14ac:dyDescent="0.2">
      <c r="A73" s="36"/>
      <c r="B73" s="267" t="s">
        <v>42</v>
      </c>
      <c r="C73" s="196"/>
      <c r="D73" s="196"/>
      <c r="E73" s="196"/>
      <c r="F73" s="196"/>
      <c r="G73" s="196"/>
      <c r="H73" s="196"/>
      <c r="I73" s="196"/>
      <c r="J73" s="13"/>
      <c r="K73" s="27"/>
      <c r="L73" s="310">
        <f>SUM(L39:T72)</f>
        <v>0</v>
      </c>
      <c r="M73" s="311"/>
      <c r="N73" s="311"/>
      <c r="O73" s="311"/>
      <c r="P73" s="311"/>
      <c r="Q73" s="311"/>
      <c r="R73" s="311"/>
      <c r="S73" s="311"/>
      <c r="T73" s="311"/>
      <c r="U73" s="309" t="s">
        <v>31</v>
      </c>
      <c r="V73" s="1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58"/>
      <c r="BB73" s="51"/>
      <c r="BC73">
        <f>IF(BB72=TRUE,0,1)</f>
        <v>1</v>
      </c>
      <c r="BD73" s="66"/>
      <c r="BE73" s="237"/>
      <c r="BF73" s="66"/>
      <c r="BG73" s="66"/>
    </row>
    <row r="74" spans="1:59" ht="12" customHeight="1" x14ac:dyDescent="0.2">
      <c r="A74" s="36"/>
      <c r="B74" s="268"/>
      <c r="C74" s="269"/>
      <c r="D74" s="269"/>
      <c r="E74" s="269"/>
      <c r="F74" s="269"/>
      <c r="G74" s="269"/>
      <c r="H74" s="269"/>
      <c r="I74" s="270"/>
      <c r="J74" s="265">
        <v>27</v>
      </c>
      <c r="K74" s="314">
        <v>27</v>
      </c>
      <c r="L74" s="312"/>
      <c r="M74" s="313"/>
      <c r="N74" s="313"/>
      <c r="O74" s="313"/>
      <c r="P74" s="313"/>
      <c r="Q74" s="313"/>
      <c r="R74" s="313"/>
      <c r="S74" s="313"/>
      <c r="T74" s="313"/>
      <c r="U74" s="211"/>
      <c r="V74" s="1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143"/>
      <c r="AU74" s="44"/>
      <c r="AV74" s="44"/>
      <c r="AW74" s="44"/>
      <c r="AX74" s="44"/>
      <c r="AY74" s="44"/>
      <c r="AZ74" s="44"/>
      <c r="BA74" s="59"/>
      <c r="BB74" s="44"/>
      <c r="BC74">
        <f>IF(IFERROR(FIND("繰越金",AD72),0)&gt;0,1,0)+IF(IFERROR(FIND("繰越し金",AD72),0)&gt;0,1,0)+IF(IFERROR(FIND("繰り越し金",AD72),0)&gt;0,1,0)+IF(IFERROR(FIND("返済金",AD72),0)&gt;0,1,0)+IF(IFERROR(FIND("貸付金",AD72),0)&gt;0,1,0)+IF(IFERROR(FIND("貸付け金",AD72),0)&gt;0,1,0)+IF(IFERROR(FIND("貸し付け金",AD72),0)&gt;0,1,0)</f>
        <v>0</v>
      </c>
      <c r="BD74" s="66"/>
      <c r="BE74" s="237"/>
      <c r="BF74" s="66"/>
      <c r="BG74" s="66"/>
    </row>
    <row r="75" spans="1:59" ht="18" customHeight="1" x14ac:dyDescent="0.2">
      <c r="A75" s="36"/>
      <c r="BA75" s="37"/>
      <c r="BB75">
        <f>IF(AND(L71&gt;0,LEN(AD72)=0),1,0)</f>
        <v>0</v>
      </c>
      <c r="BC75">
        <f>IF(AND(L71=0,LEN(AD72)&gt;0),1,0)</f>
        <v>0</v>
      </c>
      <c r="BD75" s="66"/>
      <c r="BE75" s="238"/>
      <c r="BF75" s="66"/>
      <c r="BG75" s="66"/>
    </row>
    <row r="76" spans="1:59" ht="18" customHeight="1" thickBot="1" x14ac:dyDescent="0.25">
      <c r="A76" s="36"/>
      <c r="B76" t="s">
        <v>118</v>
      </c>
      <c r="R76" s="24"/>
      <c r="S76" s="24"/>
      <c r="BA76" s="37"/>
      <c r="BC76">
        <f>IF(OR(BB77,BB78),0,1)</f>
        <v>1</v>
      </c>
      <c r="BD76" s="66"/>
      <c r="BE76" s="66"/>
      <c r="BF76" s="66"/>
      <c r="BG76" s="66"/>
    </row>
    <row r="77" spans="1:59" ht="18" customHeight="1" thickBot="1" x14ac:dyDescent="0.25">
      <c r="A77" s="36"/>
      <c r="C77" t="s">
        <v>135</v>
      </c>
      <c r="Q77" s="23"/>
      <c r="R77" s="315"/>
      <c r="S77" s="316"/>
      <c r="T77" s="306" t="s">
        <v>62</v>
      </c>
      <c r="U77" s="307"/>
      <c r="V77" s="307"/>
      <c r="W77" s="308"/>
      <c r="Y77" s="302"/>
      <c r="Z77" s="303"/>
      <c r="AA77" s="196" t="s">
        <v>63</v>
      </c>
      <c r="AB77" s="307"/>
      <c r="AC77" s="307"/>
      <c r="AD77" s="308"/>
      <c r="AH77" s="82"/>
      <c r="AI77" s="82"/>
      <c r="BA77" s="37"/>
      <c r="BB77" s="72" t="b">
        <v>0</v>
      </c>
      <c r="BC77">
        <f>IF(AND(BB77,BB78),1,0)</f>
        <v>0</v>
      </c>
      <c r="BD77" s="66"/>
      <c r="BE77" s="242" t="str">
        <f>IF(BC76=1,"介護保険事業を行っているか否かについてご回答ください",IF(BC77&gt;0,"介護保険事業を行っているか否かについてはどちらか一方のみをご回答ください","OK"))</f>
        <v>介護保険事業を行っているか否かについてご回答ください</v>
      </c>
      <c r="BF77" s="66"/>
      <c r="BG77" s="66"/>
    </row>
    <row r="78" spans="1:59" ht="21" customHeight="1" thickBot="1" x14ac:dyDescent="0.25">
      <c r="A78" s="36"/>
      <c r="D78" t="s">
        <v>136</v>
      </c>
      <c r="Y78" s="304"/>
      <c r="Z78" s="305"/>
      <c r="AA78" s="25" t="s">
        <v>64</v>
      </c>
      <c r="BA78" s="37"/>
      <c r="BB78" s="72" t="b">
        <v>0</v>
      </c>
      <c r="BD78" s="66"/>
      <c r="BE78" s="242"/>
      <c r="BF78" s="66"/>
      <c r="BG78" s="66"/>
    </row>
    <row r="79" spans="1:59" ht="21" customHeight="1" thickBot="1" x14ac:dyDescent="0.25">
      <c r="A79" s="36"/>
      <c r="D79" t="s">
        <v>119</v>
      </c>
      <c r="AF79" s="23"/>
      <c r="BA79" s="37"/>
      <c r="BB79">
        <f>COUNT(Y78,J80)</f>
        <v>0</v>
      </c>
      <c r="BD79" s="66"/>
      <c r="BE79" s="242"/>
      <c r="BF79" s="66"/>
      <c r="BG79" s="66"/>
    </row>
    <row r="80" spans="1:59" ht="15" customHeight="1" x14ac:dyDescent="0.2">
      <c r="A80" s="36"/>
      <c r="G80" s="297" t="s">
        <v>13</v>
      </c>
      <c r="H80" s="297"/>
      <c r="I80" s="297"/>
      <c r="J80" s="298"/>
      <c r="K80" s="299"/>
      <c r="N80" s="83" t="s">
        <v>183</v>
      </c>
      <c r="O80" s="83"/>
      <c r="P80" s="83"/>
      <c r="Q80" s="83"/>
      <c r="BA80" s="37"/>
      <c r="BC80">
        <f>IF(AND(BB77,COUNT(Y78,J80)&lt;&gt;2),1,IF(AND(BB78,COUNT(Y78,J80)&gt;0),2,0))</f>
        <v>0</v>
      </c>
      <c r="BD80" s="66"/>
      <c r="BE80" s="242" t="str">
        <f>IF(BC80=1,"介護保険事業を行っている場合は収入割合、収入額の最も多い事業について回答してください",IF(BC80=2,"介護保険事業を行っていない場合は収入割合、収入額は回答しないでください（行っている場合は、１の「行っている」を選択してください）","OK"))</f>
        <v>OK</v>
      </c>
      <c r="BF80" s="66"/>
      <c r="BG80" s="66"/>
    </row>
    <row r="81" spans="1:59" ht="17.25" customHeight="1" thickBot="1" x14ac:dyDescent="0.25">
      <c r="A81" s="36"/>
      <c r="G81" s="297"/>
      <c r="H81" s="297"/>
      <c r="I81" s="297"/>
      <c r="J81" s="300"/>
      <c r="K81" s="301"/>
      <c r="L81" s="80"/>
      <c r="M81" s="80"/>
      <c r="N81" s="83" t="s">
        <v>184</v>
      </c>
      <c r="O81" s="83"/>
      <c r="P81" s="83"/>
      <c r="Q81" s="83"/>
      <c r="R81" s="80"/>
      <c r="S81" s="80"/>
      <c r="T81" s="80"/>
      <c r="U81" s="80"/>
      <c r="V81" s="80"/>
      <c r="W81" s="80"/>
      <c r="X81" s="80"/>
      <c r="Y81" s="80"/>
      <c r="Z81" s="80"/>
      <c r="AA81" s="80"/>
      <c r="AB81" s="80"/>
      <c r="AC81" s="80"/>
      <c r="AD81" s="80"/>
      <c r="AE81" s="80"/>
      <c r="AF81" s="80"/>
      <c r="AG81" s="80"/>
      <c r="BA81" s="37"/>
      <c r="BD81" s="66"/>
      <c r="BE81" s="242"/>
      <c r="BF81" s="66"/>
      <c r="BG81" s="66"/>
    </row>
    <row r="82" spans="1:59" ht="10.5" customHeight="1" x14ac:dyDescent="0.2">
      <c r="A82" s="36"/>
      <c r="I82" s="83"/>
      <c r="J82" s="80"/>
      <c r="K82" s="80"/>
      <c r="L82" s="80"/>
      <c r="M82" s="80"/>
      <c r="N82" s="80"/>
      <c r="O82" s="80"/>
      <c r="P82" s="80"/>
      <c r="Q82" s="80"/>
      <c r="R82" s="80"/>
      <c r="S82" s="80"/>
      <c r="T82" s="80"/>
      <c r="U82" s="80"/>
      <c r="V82" s="80"/>
      <c r="W82" s="80"/>
      <c r="X82" s="80"/>
      <c r="Y82" s="80"/>
      <c r="Z82" s="80"/>
      <c r="AA82" s="80"/>
      <c r="AB82" s="80"/>
      <c r="AC82" s="80"/>
      <c r="AD82" s="80"/>
      <c r="AE82" s="80"/>
      <c r="AF82" s="80"/>
      <c r="AG82" s="80"/>
      <c r="BA82" s="37"/>
      <c r="BD82" s="66"/>
      <c r="BE82" s="242"/>
      <c r="BF82" s="66"/>
      <c r="BG82" s="66"/>
    </row>
    <row r="83" spans="1:59" ht="18" customHeight="1" x14ac:dyDescent="0.2">
      <c r="A83" s="36"/>
      <c r="I83" s="83"/>
      <c r="J83" s="80"/>
      <c r="K83" s="80"/>
      <c r="L83" s="80"/>
      <c r="M83" s="80"/>
      <c r="N83" s="80"/>
      <c r="O83" s="80"/>
      <c r="P83" s="80"/>
      <c r="Q83" s="80"/>
      <c r="R83" s="80"/>
      <c r="S83" s="80"/>
      <c r="T83" s="80"/>
      <c r="U83" s="80"/>
      <c r="V83" s="80"/>
      <c r="W83" s="80"/>
      <c r="X83" s="80"/>
      <c r="Y83" s="80"/>
      <c r="Z83" s="80"/>
      <c r="AA83" s="80"/>
      <c r="AB83" s="80"/>
      <c r="AC83" s="80"/>
      <c r="AD83" s="80"/>
      <c r="AE83" s="80"/>
      <c r="AF83" s="80"/>
      <c r="AG83" s="80"/>
      <c r="BA83" s="37"/>
      <c r="BD83" s="66"/>
      <c r="BE83" s="242"/>
      <c r="BF83" s="66"/>
      <c r="BG83" s="66"/>
    </row>
    <row r="84" spans="1:59" ht="18" customHeight="1" x14ac:dyDescent="0.2">
      <c r="A84" s="36"/>
      <c r="I84" s="83"/>
      <c r="J84" s="80"/>
      <c r="K84" s="80"/>
      <c r="L84" s="80"/>
      <c r="M84" s="80"/>
      <c r="N84" s="80"/>
      <c r="O84" s="80"/>
      <c r="P84" s="80"/>
      <c r="Q84" s="80"/>
      <c r="R84" s="80"/>
      <c r="S84" s="80"/>
      <c r="T84" s="80"/>
      <c r="U84" s="80"/>
      <c r="V84" s="80"/>
      <c r="W84" s="80"/>
      <c r="X84" s="80"/>
      <c r="Y84" s="80"/>
      <c r="Z84" s="80"/>
      <c r="AA84" s="80"/>
      <c r="AB84" s="80"/>
      <c r="AC84" s="80"/>
      <c r="AD84" s="80"/>
      <c r="AE84" s="80"/>
      <c r="AF84" s="80"/>
      <c r="AG84" s="80"/>
      <c r="BA84" s="37"/>
      <c r="BD84" s="66"/>
      <c r="BE84" s="242"/>
      <c r="BF84" s="66"/>
      <c r="BG84" s="66"/>
    </row>
    <row r="85" spans="1:59" ht="14.25" customHeight="1" x14ac:dyDescent="0.2">
      <c r="A85" s="36"/>
      <c r="B85" s="84" t="s">
        <v>146</v>
      </c>
      <c r="BA85" s="37"/>
      <c r="BD85" s="66"/>
      <c r="BE85" s="242"/>
      <c r="BF85" s="66"/>
      <c r="BG85" s="66"/>
    </row>
    <row r="86" spans="1:59" ht="18" customHeight="1" x14ac:dyDescent="0.2">
      <c r="A86" s="36"/>
      <c r="BA86" s="37"/>
      <c r="BD86" s="66"/>
      <c r="BE86" s="66"/>
      <c r="BF86" s="66"/>
      <c r="BG86" s="66"/>
    </row>
    <row r="87" spans="1:59" x14ac:dyDescent="0.2">
      <c r="A87" s="36"/>
      <c r="B87" t="s">
        <v>120</v>
      </c>
      <c r="BA87" s="37"/>
      <c r="BD87" s="66"/>
      <c r="BE87" s="66"/>
      <c r="BF87" s="66"/>
      <c r="BG87" s="66"/>
    </row>
    <row r="88" spans="1:59" ht="13.65" customHeight="1" x14ac:dyDescent="0.2">
      <c r="A88" s="36"/>
      <c r="B88" s="275" t="s">
        <v>177</v>
      </c>
      <c r="C88" s="275"/>
      <c r="D88" s="275"/>
      <c r="E88" s="275"/>
      <c r="F88" s="275"/>
      <c r="G88" s="275"/>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c r="AL88" s="275"/>
      <c r="AM88" s="275"/>
      <c r="AN88" s="275"/>
      <c r="AO88" s="276"/>
      <c r="AP88" s="276"/>
      <c r="AQ88" s="276"/>
      <c r="AR88" s="276"/>
      <c r="AS88" s="276"/>
      <c r="AT88" s="276"/>
      <c r="AU88" s="276"/>
      <c r="AV88" s="276"/>
      <c r="AW88" s="276"/>
      <c r="AX88" s="276"/>
      <c r="AY88" s="276"/>
      <c r="AZ88" s="276"/>
      <c r="BA88" s="61"/>
      <c r="BB88" s="60"/>
      <c r="BD88" s="66"/>
      <c r="BE88" s="66"/>
      <c r="BF88" s="66"/>
      <c r="BG88" s="66"/>
    </row>
    <row r="89" spans="1:59" ht="12" customHeight="1" x14ac:dyDescent="0.2">
      <c r="A89" s="36"/>
      <c r="B89" s="275"/>
      <c r="C89" s="275"/>
      <c r="D89" s="275"/>
      <c r="E89" s="275"/>
      <c r="F89" s="275"/>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c r="AL89" s="275"/>
      <c r="AM89" s="275"/>
      <c r="AN89" s="275"/>
      <c r="AO89" s="276"/>
      <c r="AP89" s="276"/>
      <c r="AQ89" s="276"/>
      <c r="AR89" s="276"/>
      <c r="AS89" s="276"/>
      <c r="AT89" s="276"/>
      <c r="AU89" s="276"/>
      <c r="AV89" s="276"/>
      <c r="AW89" s="276"/>
      <c r="AX89" s="276"/>
      <c r="AY89" s="276"/>
      <c r="AZ89" s="276"/>
      <c r="BA89" s="61"/>
      <c r="BB89" s="60"/>
      <c r="BD89" s="66"/>
      <c r="BE89" s="66"/>
      <c r="BF89" s="66"/>
      <c r="BG89" s="66"/>
    </row>
    <row r="90" spans="1:59" ht="13.25" customHeight="1" x14ac:dyDescent="0.2">
      <c r="A90" s="36"/>
      <c r="BA90" s="37"/>
      <c r="BD90" s="66"/>
      <c r="BE90" s="66"/>
      <c r="BF90" s="66"/>
      <c r="BG90" s="66"/>
    </row>
    <row r="91" spans="1:59" ht="9" customHeight="1" x14ac:dyDescent="0.2">
      <c r="A91" s="36"/>
      <c r="B91" s="267" t="s">
        <v>29</v>
      </c>
      <c r="C91" s="196"/>
      <c r="D91" s="196"/>
      <c r="E91" s="196"/>
      <c r="F91" s="196"/>
      <c r="G91" s="196"/>
      <c r="H91" s="73"/>
      <c r="I91" s="74"/>
      <c r="J91" s="267" t="s">
        <v>147</v>
      </c>
      <c r="K91" s="277"/>
      <c r="L91" s="277"/>
      <c r="M91" s="277"/>
      <c r="N91" s="277"/>
      <c r="O91" s="277"/>
      <c r="P91" s="277"/>
      <c r="Q91" s="277"/>
      <c r="R91" s="277"/>
      <c r="S91" s="278"/>
      <c r="T91" s="73"/>
      <c r="U91" s="74"/>
      <c r="V91" s="267" t="s">
        <v>148</v>
      </c>
      <c r="W91" s="277"/>
      <c r="X91" s="277"/>
      <c r="Y91" s="277"/>
      <c r="Z91" s="277"/>
      <c r="AA91" s="277"/>
      <c r="AB91" s="277"/>
      <c r="AC91" s="277"/>
      <c r="AD91" s="277"/>
      <c r="AE91" s="277"/>
      <c r="AF91" s="328" t="s">
        <v>30</v>
      </c>
      <c r="AG91" s="329"/>
      <c r="AH91" s="329"/>
      <c r="AI91" s="329"/>
      <c r="AJ91" s="329"/>
      <c r="AK91" s="329"/>
      <c r="AL91" s="329"/>
      <c r="AM91" s="329"/>
      <c r="AN91" s="329"/>
      <c r="AO91" s="329"/>
      <c r="AP91" s="329"/>
      <c r="AQ91" s="329"/>
      <c r="AR91" s="329"/>
      <c r="AS91" s="329"/>
      <c r="AT91" s="329"/>
      <c r="AU91" s="329"/>
      <c r="AV91" s="329"/>
      <c r="AW91" s="329"/>
      <c r="AX91" s="329"/>
      <c r="AY91" s="329"/>
      <c r="AZ91" s="330"/>
      <c r="BA91" s="62"/>
      <c r="BB91" s="52"/>
      <c r="BD91" s="66"/>
      <c r="BE91" s="66"/>
      <c r="BF91" s="66"/>
      <c r="BG91" s="66"/>
    </row>
    <row r="92" spans="1:59" ht="9" customHeight="1" thickBot="1" x14ac:dyDescent="0.25">
      <c r="A92" s="36"/>
      <c r="B92" s="268"/>
      <c r="C92" s="269"/>
      <c r="D92" s="269"/>
      <c r="E92" s="269"/>
      <c r="F92" s="269"/>
      <c r="G92" s="269"/>
      <c r="H92" s="366" t="s">
        <v>18</v>
      </c>
      <c r="I92" s="367"/>
      <c r="J92" s="279"/>
      <c r="K92" s="280"/>
      <c r="L92" s="280"/>
      <c r="M92" s="280"/>
      <c r="N92" s="280"/>
      <c r="O92" s="280"/>
      <c r="P92" s="280"/>
      <c r="Q92" s="280"/>
      <c r="R92" s="280"/>
      <c r="S92" s="281"/>
      <c r="T92" s="366" t="s">
        <v>18</v>
      </c>
      <c r="U92" s="367"/>
      <c r="V92" s="279"/>
      <c r="W92" s="280"/>
      <c r="X92" s="280"/>
      <c r="Y92" s="280"/>
      <c r="Z92" s="280"/>
      <c r="AA92" s="280"/>
      <c r="AB92" s="280"/>
      <c r="AC92" s="280"/>
      <c r="AD92" s="280"/>
      <c r="AE92" s="280"/>
      <c r="AF92" s="331"/>
      <c r="AG92" s="332"/>
      <c r="AH92" s="332"/>
      <c r="AI92" s="332"/>
      <c r="AJ92" s="332"/>
      <c r="AK92" s="332"/>
      <c r="AL92" s="332"/>
      <c r="AM92" s="332"/>
      <c r="AN92" s="332"/>
      <c r="AO92" s="332"/>
      <c r="AP92" s="332"/>
      <c r="AQ92" s="332"/>
      <c r="AR92" s="332"/>
      <c r="AS92" s="332"/>
      <c r="AT92" s="332"/>
      <c r="AU92" s="332"/>
      <c r="AV92" s="332"/>
      <c r="AW92" s="332"/>
      <c r="AX92" s="332"/>
      <c r="AY92" s="332"/>
      <c r="AZ92" s="333"/>
      <c r="BA92" s="62"/>
      <c r="BB92" s="52"/>
      <c r="BC92" t="s">
        <v>167</v>
      </c>
      <c r="BD92" s="66"/>
      <c r="BE92" s="242" t="str">
        <f>IF(BC93&lt;5,"非営利会計投資額を全て回答してください。該当の無い箇所は0を記入してください",
  IF(OR(AND(BC96=5,BC99=0),AND(BC96=0,BC99=1)),"OK",
  IF(AND(BC96=0,BC99=0),"営利会計投資額を全て回答いただくか（該当の無い箇所は0を記入してください）、非営利・営利を分離できない場合は割合欄を記入してください",
  IF(AND(BC96&lt;5,BC99=0),"営利会計投資額を全て回答してください。該当の無い箇所は0を記入してください",
  IF(AND(BC96&gt;0,BC99=1),"営利・非営利会計を分離できない場合には、合算した金額を非営利欄に記入し、営利欄は空欄にしてください","")))))</f>
        <v>非営利会計投資額を全て回答してください。該当の無い箇所は0を記入してください</v>
      </c>
      <c r="BF92" s="66"/>
      <c r="BG92" s="66"/>
    </row>
    <row r="93" spans="1:59" ht="10.5" customHeight="1" thickTop="1" x14ac:dyDescent="0.2">
      <c r="A93" s="36"/>
      <c r="B93" s="271" t="s">
        <v>65</v>
      </c>
      <c r="C93" s="272"/>
      <c r="D93" s="272"/>
      <c r="E93" s="272"/>
      <c r="F93" s="272"/>
      <c r="G93" s="272"/>
      <c r="H93" s="2"/>
      <c r="I93" s="2"/>
      <c r="J93" s="288"/>
      <c r="K93" s="289"/>
      <c r="L93" s="289"/>
      <c r="M93" s="289"/>
      <c r="N93" s="289"/>
      <c r="O93" s="289"/>
      <c r="P93" s="289"/>
      <c r="Q93" s="289"/>
      <c r="R93" s="289"/>
      <c r="S93" s="252" t="s">
        <v>31</v>
      </c>
      <c r="T93" s="2"/>
      <c r="U93" s="2"/>
      <c r="V93" s="288"/>
      <c r="W93" s="289"/>
      <c r="X93" s="289"/>
      <c r="Y93" s="289"/>
      <c r="Z93" s="289"/>
      <c r="AA93" s="289"/>
      <c r="AB93" s="289"/>
      <c r="AC93" s="289"/>
      <c r="AD93" s="289"/>
      <c r="AE93" s="252" t="s">
        <v>31</v>
      </c>
      <c r="AF93" s="282" t="s">
        <v>66</v>
      </c>
      <c r="AG93" s="283"/>
      <c r="AH93" s="283"/>
      <c r="AI93" s="283"/>
      <c r="AJ93" s="283"/>
      <c r="AK93" s="283"/>
      <c r="AL93" s="283"/>
      <c r="AM93" s="283"/>
      <c r="AN93" s="283"/>
      <c r="AO93" s="283"/>
      <c r="AP93" s="283"/>
      <c r="AQ93" s="283"/>
      <c r="AR93" s="283"/>
      <c r="AS93" s="295"/>
      <c r="AT93" s="18"/>
      <c r="AU93" s="283" t="s">
        <v>67</v>
      </c>
      <c r="AV93" s="158"/>
      <c r="AW93" s="158"/>
      <c r="AX93" s="158"/>
      <c r="AY93" s="158"/>
      <c r="AZ93" s="159"/>
      <c r="BA93" s="63"/>
      <c r="BB93" s="45"/>
      <c r="BC93">
        <f>COUNT(J93:R102)</f>
        <v>0</v>
      </c>
      <c r="BD93" s="66"/>
      <c r="BE93" s="242"/>
      <c r="BF93" s="66"/>
      <c r="BG93" s="66"/>
    </row>
    <row r="94" spans="1:59" ht="13.65" customHeight="1" x14ac:dyDescent="0.2">
      <c r="A94" s="36"/>
      <c r="B94" s="273"/>
      <c r="C94" s="274"/>
      <c r="D94" s="274"/>
      <c r="E94" s="274"/>
      <c r="F94" s="274"/>
      <c r="G94" s="274"/>
      <c r="H94" s="292">
        <v>28</v>
      </c>
      <c r="I94" s="254"/>
      <c r="J94" s="257"/>
      <c r="K94" s="258"/>
      <c r="L94" s="258"/>
      <c r="M94" s="258"/>
      <c r="N94" s="258"/>
      <c r="O94" s="258"/>
      <c r="P94" s="258"/>
      <c r="Q94" s="258"/>
      <c r="R94" s="258"/>
      <c r="S94" s="250"/>
      <c r="T94" s="253">
        <v>33</v>
      </c>
      <c r="U94" s="254"/>
      <c r="V94" s="257"/>
      <c r="W94" s="258"/>
      <c r="X94" s="258"/>
      <c r="Y94" s="258"/>
      <c r="Z94" s="258"/>
      <c r="AA94" s="258"/>
      <c r="AB94" s="258"/>
      <c r="AC94" s="258"/>
      <c r="AD94" s="258"/>
      <c r="AE94" s="250"/>
      <c r="AF94" s="285"/>
      <c r="AG94" s="286"/>
      <c r="AH94" s="286"/>
      <c r="AI94" s="286"/>
      <c r="AJ94" s="286"/>
      <c r="AK94" s="286"/>
      <c r="AL94" s="286"/>
      <c r="AM94" s="286"/>
      <c r="AN94" s="286"/>
      <c r="AO94" s="286"/>
      <c r="AP94" s="286"/>
      <c r="AQ94" s="286"/>
      <c r="AR94" s="286"/>
      <c r="AS94" s="296"/>
      <c r="AT94" s="85"/>
      <c r="AU94" s="161"/>
      <c r="AV94" s="161"/>
      <c r="AW94" s="161"/>
      <c r="AX94" s="161"/>
      <c r="AY94" s="161"/>
      <c r="AZ94" s="162"/>
      <c r="BA94" s="63"/>
      <c r="BB94" s="45"/>
      <c r="BD94" s="66"/>
      <c r="BE94" s="242"/>
      <c r="BF94" s="66"/>
      <c r="BG94" s="66"/>
    </row>
    <row r="95" spans="1:59" ht="10.5" customHeight="1" x14ac:dyDescent="0.2">
      <c r="A95" s="36"/>
      <c r="B95" s="271" t="s">
        <v>68</v>
      </c>
      <c r="C95" s="272"/>
      <c r="D95" s="272"/>
      <c r="E95" s="272"/>
      <c r="F95" s="272"/>
      <c r="G95" s="272"/>
      <c r="H95" s="2"/>
      <c r="I95" s="2"/>
      <c r="J95" s="255"/>
      <c r="K95" s="256"/>
      <c r="L95" s="256"/>
      <c r="M95" s="256"/>
      <c r="N95" s="256"/>
      <c r="O95" s="256"/>
      <c r="P95" s="256"/>
      <c r="Q95" s="256"/>
      <c r="R95" s="256"/>
      <c r="S95" s="249" t="s">
        <v>31</v>
      </c>
      <c r="T95" s="2"/>
      <c r="U95" s="2"/>
      <c r="V95" s="255"/>
      <c r="W95" s="256"/>
      <c r="X95" s="256"/>
      <c r="Y95" s="256"/>
      <c r="Z95" s="256"/>
      <c r="AA95" s="256"/>
      <c r="AB95" s="256"/>
      <c r="AC95" s="256"/>
      <c r="AD95" s="256"/>
      <c r="AE95" s="249" t="s">
        <v>31</v>
      </c>
      <c r="AF95" s="282" t="s">
        <v>69</v>
      </c>
      <c r="AG95" s="283"/>
      <c r="AH95" s="283"/>
      <c r="AI95" s="283"/>
      <c r="AJ95" s="283"/>
      <c r="AK95" s="283"/>
      <c r="AL95" s="283"/>
      <c r="AM95" s="283"/>
      <c r="AN95" s="283"/>
      <c r="AO95" s="283"/>
      <c r="AP95" s="283"/>
      <c r="AQ95" s="283"/>
      <c r="AR95" s="283"/>
      <c r="AS95" s="295"/>
      <c r="AT95" s="85"/>
      <c r="AU95" s="161"/>
      <c r="AV95" s="161"/>
      <c r="AW95" s="161"/>
      <c r="AX95" s="161"/>
      <c r="AY95" s="161"/>
      <c r="AZ95" s="162"/>
      <c r="BA95" s="63"/>
      <c r="BB95" s="45"/>
      <c r="BC95" t="s">
        <v>168</v>
      </c>
      <c r="BD95" s="66"/>
      <c r="BE95" s="242"/>
      <c r="BF95" s="66"/>
      <c r="BG95" s="66"/>
    </row>
    <row r="96" spans="1:59" ht="13.65" customHeight="1" x14ac:dyDescent="0.2">
      <c r="A96" s="36"/>
      <c r="B96" s="273"/>
      <c r="C96" s="274"/>
      <c r="D96" s="274"/>
      <c r="E96" s="274"/>
      <c r="F96" s="274"/>
      <c r="G96" s="274"/>
      <c r="H96" s="292">
        <v>29</v>
      </c>
      <c r="I96" s="254"/>
      <c r="J96" s="257"/>
      <c r="K96" s="258"/>
      <c r="L96" s="258"/>
      <c r="M96" s="258"/>
      <c r="N96" s="258"/>
      <c r="O96" s="258"/>
      <c r="P96" s="258"/>
      <c r="Q96" s="258"/>
      <c r="R96" s="258"/>
      <c r="S96" s="250"/>
      <c r="T96" s="253">
        <v>34</v>
      </c>
      <c r="U96" s="254"/>
      <c r="V96" s="257"/>
      <c r="W96" s="258"/>
      <c r="X96" s="258"/>
      <c r="Y96" s="258"/>
      <c r="Z96" s="258"/>
      <c r="AA96" s="258"/>
      <c r="AB96" s="258"/>
      <c r="AC96" s="258"/>
      <c r="AD96" s="258"/>
      <c r="AE96" s="250"/>
      <c r="AF96" s="285"/>
      <c r="AG96" s="286"/>
      <c r="AH96" s="286"/>
      <c r="AI96" s="286"/>
      <c r="AJ96" s="286"/>
      <c r="AK96" s="286"/>
      <c r="AL96" s="286"/>
      <c r="AM96" s="286"/>
      <c r="AN96" s="286"/>
      <c r="AO96" s="286"/>
      <c r="AP96" s="286"/>
      <c r="AQ96" s="286"/>
      <c r="AR96" s="286"/>
      <c r="AS96" s="296"/>
      <c r="AT96" s="19"/>
      <c r="AU96" s="293"/>
      <c r="AV96" s="293"/>
      <c r="AW96" s="293"/>
      <c r="AX96" s="293"/>
      <c r="AY96" s="293"/>
      <c r="AZ96" s="294"/>
      <c r="BA96" s="63"/>
      <c r="BB96" s="45"/>
      <c r="BC96">
        <f>COUNT(V93:AD102)</f>
        <v>0</v>
      </c>
      <c r="BD96" s="66"/>
      <c r="BE96" s="242"/>
      <c r="BF96" s="66"/>
      <c r="BG96" s="66"/>
    </row>
    <row r="97" spans="1:59" ht="10.5" customHeight="1" x14ac:dyDescent="0.2">
      <c r="A97" s="36"/>
      <c r="B97" s="271" t="s">
        <v>70</v>
      </c>
      <c r="C97" s="272"/>
      <c r="D97" s="272"/>
      <c r="E97" s="272"/>
      <c r="F97" s="272"/>
      <c r="G97" s="272"/>
      <c r="H97" s="2"/>
      <c r="I97" s="2"/>
      <c r="J97" s="255"/>
      <c r="K97" s="256"/>
      <c r="L97" s="256"/>
      <c r="M97" s="256"/>
      <c r="N97" s="256"/>
      <c r="O97" s="256"/>
      <c r="P97" s="256"/>
      <c r="Q97" s="256"/>
      <c r="R97" s="256"/>
      <c r="S97" s="249" t="s">
        <v>31</v>
      </c>
      <c r="T97" s="2"/>
      <c r="U97" s="2"/>
      <c r="V97" s="255"/>
      <c r="W97" s="256"/>
      <c r="X97" s="256"/>
      <c r="Y97" s="256"/>
      <c r="Z97" s="256"/>
      <c r="AA97" s="256"/>
      <c r="AB97" s="256"/>
      <c r="AC97" s="256"/>
      <c r="AD97" s="256"/>
      <c r="AE97" s="249" t="s">
        <v>31</v>
      </c>
      <c r="AF97" s="282" t="s">
        <v>76</v>
      </c>
      <c r="AG97" s="283"/>
      <c r="AH97" s="283"/>
      <c r="AI97" s="283"/>
      <c r="AJ97" s="283"/>
      <c r="AK97" s="283"/>
      <c r="AL97" s="283"/>
      <c r="AM97" s="283"/>
      <c r="AN97" s="283"/>
      <c r="AO97" s="283"/>
      <c r="AP97" s="283"/>
      <c r="AQ97" s="283"/>
      <c r="AR97" s="283"/>
      <c r="AS97" s="283"/>
      <c r="AT97" s="283"/>
      <c r="AU97" s="283"/>
      <c r="AV97" s="283"/>
      <c r="AW97" s="283"/>
      <c r="AX97" s="283"/>
      <c r="AY97" s="283"/>
      <c r="AZ97" s="284"/>
      <c r="BA97" s="64"/>
      <c r="BB97" s="53"/>
      <c r="BD97" s="66"/>
      <c r="BE97" s="242"/>
      <c r="BF97" s="66"/>
      <c r="BG97" s="66"/>
    </row>
    <row r="98" spans="1:59" ht="13.65" customHeight="1" x14ac:dyDescent="0.2">
      <c r="A98" s="36"/>
      <c r="B98" s="273"/>
      <c r="C98" s="274"/>
      <c r="D98" s="274"/>
      <c r="E98" s="274"/>
      <c r="F98" s="274"/>
      <c r="G98" s="274"/>
      <c r="H98" s="292">
        <v>30</v>
      </c>
      <c r="I98" s="254"/>
      <c r="J98" s="257"/>
      <c r="K98" s="258"/>
      <c r="L98" s="258"/>
      <c r="M98" s="258"/>
      <c r="N98" s="258"/>
      <c r="O98" s="258"/>
      <c r="P98" s="258"/>
      <c r="Q98" s="258"/>
      <c r="R98" s="258"/>
      <c r="S98" s="250"/>
      <c r="T98" s="253">
        <v>35</v>
      </c>
      <c r="U98" s="254"/>
      <c r="V98" s="257"/>
      <c r="W98" s="258"/>
      <c r="X98" s="258"/>
      <c r="Y98" s="258"/>
      <c r="Z98" s="258"/>
      <c r="AA98" s="258"/>
      <c r="AB98" s="258"/>
      <c r="AC98" s="258"/>
      <c r="AD98" s="258"/>
      <c r="AE98" s="250"/>
      <c r="AF98" s="285"/>
      <c r="AG98" s="286"/>
      <c r="AH98" s="286"/>
      <c r="AI98" s="286"/>
      <c r="AJ98" s="286"/>
      <c r="AK98" s="286"/>
      <c r="AL98" s="286"/>
      <c r="AM98" s="286"/>
      <c r="AN98" s="286"/>
      <c r="AO98" s="286"/>
      <c r="AP98" s="286"/>
      <c r="AQ98" s="286"/>
      <c r="AR98" s="286"/>
      <c r="AS98" s="286"/>
      <c r="AT98" s="286"/>
      <c r="AU98" s="286"/>
      <c r="AV98" s="286"/>
      <c r="AW98" s="286"/>
      <c r="AX98" s="286"/>
      <c r="AY98" s="286"/>
      <c r="AZ98" s="287"/>
      <c r="BA98" s="64"/>
      <c r="BB98" s="53"/>
      <c r="BC98" t="s">
        <v>169</v>
      </c>
      <c r="BD98" s="66"/>
      <c r="BE98" s="242"/>
      <c r="BF98" s="66"/>
      <c r="BG98" s="66"/>
    </row>
    <row r="99" spans="1:59" ht="15" customHeight="1" x14ac:dyDescent="0.2">
      <c r="A99" s="36"/>
      <c r="B99" s="271" t="s">
        <v>71</v>
      </c>
      <c r="C99" s="272"/>
      <c r="D99" s="272"/>
      <c r="E99" s="272"/>
      <c r="F99" s="272"/>
      <c r="G99" s="272"/>
      <c r="H99" s="2"/>
      <c r="I99" s="2"/>
      <c r="J99" s="255"/>
      <c r="K99" s="256"/>
      <c r="L99" s="256"/>
      <c r="M99" s="256"/>
      <c r="N99" s="256"/>
      <c r="O99" s="256"/>
      <c r="P99" s="256"/>
      <c r="Q99" s="256"/>
      <c r="R99" s="256"/>
      <c r="S99" s="249" t="s">
        <v>31</v>
      </c>
      <c r="T99" s="2"/>
      <c r="U99" s="2"/>
      <c r="V99" s="255"/>
      <c r="W99" s="256"/>
      <c r="X99" s="256"/>
      <c r="Y99" s="256"/>
      <c r="Z99" s="256"/>
      <c r="AA99" s="256"/>
      <c r="AB99" s="256"/>
      <c r="AC99" s="256"/>
      <c r="AD99" s="256"/>
      <c r="AE99" s="249" t="s">
        <v>31</v>
      </c>
      <c r="AF99" s="282" t="s">
        <v>77</v>
      </c>
      <c r="AG99" s="283"/>
      <c r="AH99" s="283"/>
      <c r="AI99" s="283"/>
      <c r="AJ99" s="283"/>
      <c r="AK99" s="283"/>
      <c r="AL99" s="283"/>
      <c r="AM99" s="283"/>
      <c r="AN99" s="283"/>
      <c r="AO99" s="283"/>
      <c r="AP99" s="283"/>
      <c r="AQ99" s="283"/>
      <c r="AR99" s="283"/>
      <c r="AS99" s="283"/>
      <c r="AT99" s="283"/>
      <c r="AU99" s="283"/>
      <c r="AV99" s="283"/>
      <c r="AW99" s="283"/>
      <c r="AX99" s="283"/>
      <c r="AY99" s="283"/>
      <c r="AZ99" s="284"/>
      <c r="BA99" s="64"/>
      <c r="BB99" s="53"/>
      <c r="BC99">
        <f>COUNT(AR104)</f>
        <v>0</v>
      </c>
      <c r="BD99" s="66"/>
      <c r="BE99" s="242"/>
      <c r="BF99" s="66"/>
      <c r="BG99" s="66"/>
    </row>
    <row r="100" spans="1:59" ht="15" customHeight="1" x14ac:dyDescent="0.2">
      <c r="A100" s="36"/>
      <c r="B100" s="273"/>
      <c r="C100" s="274"/>
      <c r="D100" s="274"/>
      <c r="E100" s="274"/>
      <c r="F100" s="274"/>
      <c r="G100" s="274"/>
      <c r="H100" s="292">
        <v>31</v>
      </c>
      <c r="I100" s="254"/>
      <c r="J100" s="257"/>
      <c r="K100" s="258"/>
      <c r="L100" s="258"/>
      <c r="M100" s="258"/>
      <c r="N100" s="258"/>
      <c r="O100" s="258"/>
      <c r="P100" s="258"/>
      <c r="Q100" s="258"/>
      <c r="R100" s="258"/>
      <c r="S100" s="250"/>
      <c r="T100" s="253">
        <v>36</v>
      </c>
      <c r="U100" s="254"/>
      <c r="V100" s="257"/>
      <c r="W100" s="258"/>
      <c r="X100" s="258"/>
      <c r="Y100" s="258"/>
      <c r="Z100" s="258"/>
      <c r="AA100" s="258"/>
      <c r="AB100" s="258"/>
      <c r="AC100" s="258"/>
      <c r="AD100" s="258"/>
      <c r="AE100" s="250"/>
      <c r="AF100" s="285"/>
      <c r="AG100" s="286"/>
      <c r="AH100" s="286"/>
      <c r="AI100" s="286"/>
      <c r="AJ100" s="286"/>
      <c r="AK100" s="286"/>
      <c r="AL100" s="286"/>
      <c r="AM100" s="286"/>
      <c r="AN100" s="286"/>
      <c r="AO100" s="286"/>
      <c r="AP100" s="286"/>
      <c r="AQ100" s="286"/>
      <c r="AR100" s="286"/>
      <c r="AS100" s="286"/>
      <c r="AT100" s="286"/>
      <c r="AU100" s="286"/>
      <c r="AV100" s="286"/>
      <c r="AW100" s="286"/>
      <c r="AX100" s="286"/>
      <c r="AY100" s="286"/>
      <c r="AZ100" s="287"/>
      <c r="BA100" s="64"/>
      <c r="BB100" s="53"/>
      <c r="BD100" s="66"/>
      <c r="BE100" s="242"/>
      <c r="BF100" s="66"/>
      <c r="BG100" s="66"/>
    </row>
    <row r="101" spans="1:59" ht="10.5" customHeight="1" x14ac:dyDescent="0.2">
      <c r="A101" s="36"/>
      <c r="B101" s="271" t="s">
        <v>72</v>
      </c>
      <c r="C101" s="272"/>
      <c r="D101" s="272"/>
      <c r="E101" s="272"/>
      <c r="F101" s="272"/>
      <c r="G101" s="272"/>
      <c r="H101" s="2"/>
      <c r="I101" s="2"/>
      <c r="J101" s="255"/>
      <c r="K101" s="256"/>
      <c r="L101" s="256"/>
      <c r="M101" s="256"/>
      <c r="N101" s="256"/>
      <c r="O101" s="256"/>
      <c r="P101" s="256"/>
      <c r="Q101" s="256"/>
      <c r="R101" s="256"/>
      <c r="S101" s="249" t="s">
        <v>31</v>
      </c>
      <c r="T101" s="2"/>
      <c r="U101" s="2"/>
      <c r="V101" s="255"/>
      <c r="W101" s="256"/>
      <c r="X101" s="256"/>
      <c r="Y101" s="256"/>
      <c r="Z101" s="256"/>
      <c r="AA101" s="256"/>
      <c r="AB101" s="256"/>
      <c r="AC101" s="256"/>
      <c r="AD101" s="256"/>
      <c r="AE101" s="249" t="s">
        <v>31</v>
      </c>
      <c r="AF101" s="282" t="s">
        <v>159</v>
      </c>
      <c r="AG101" s="283"/>
      <c r="AH101" s="283"/>
      <c r="AI101" s="283"/>
      <c r="AJ101" s="283"/>
      <c r="AK101" s="283"/>
      <c r="AL101" s="283"/>
      <c r="AM101" s="283"/>
      <c r="AN101" s="283"/>
      <c r="AO101" s="283"/>
      <c r="AP101" s="283"/>
      <c r="AQ101" s="283"/>
      <c r="AR101" s="283"/>
      <c r="AS101" s="283"/>
      <c r="AT101" s="283"/>
      <c r="AU101" s="283"/>
      <c r="AV101" s="283"/>
      <c r="AW101" s="283"/>
      <c r="AX101" s="283"/>
      <c r="AY101" s="283"/>
      <c r="AZ101" s="284"/>
      <c r="BA101" s="64"/>
      <c r="BB101" s="53"/>
      <c r="BD101" s="66"/>
      <c r="BE101" s="242"/>
      <c r="BF101" s="66"/>
      <c r="BG101" s="66"/>
    </row>
    <row r="102" spans="1:59" ht="13.65" customHeight="1" thickBot="1" x14ac:dyDescent="0.25">
      <c r="A102" s="36"/>
      <c r="B102" s="273"/>
      <c r="C102" s="274"/>
      <c r="D102" s="274"/>
      <c r="E102" s="274"/>
      <c r="F102" s="274"/>
      <c r="G102" s="274"/>
      <c r="H102" s="292">
        <v>32</v>
      </c>
      <c r="I102" s="254"/>
      <c r="J102" s="290"/>
      <c r="K102" s="291"/>
      <c r="L102" s="291"/>
      <c r="M102" s="291"/>
      <c r="N102" s="291"/>
      <c r="O102" s="291"/>
      <c r="P102" s="291"/>
      <c r="Q102" s="291"/>
      <c r="R102" s="291"/>
      <c r="S102" s="251"/>
      <c r="T102" s="253">
        <v>37</v>
      </c>
      <c r="U102" s="254"/>
      <c r="V102" s="290"/>
      <c r="W102" s="291"/>
      <c r="X102" s="291"/>
      <c r="Y102" s="291"/>
      <c r="Z102" s="291"/>
      <c r="AA102" s="291"/>
      <c r="AB102" s="291"/>
      <c r="AC102" s="291"/>
      <c r="AD102" s="291"/>
      <c r="AE102" s="251"/>
      <c r="AF102" s="285"/>
      <c r="AG102" s="286"/>
      <c r="AH102" s="286"/>
      <c r="AI102" s="286"/>
      <c r="AJ102" s="286"/>
      <c r="AK102" s="286"/>
      <c r="AL102" s="286"/>
      <c r="AM102" s="286"/>
      <c r="AN102" s="286"/>
      <c r="AO102" s="286"/>
      <c r="AP102" s="286"/>
      <c r="AQ102" s="286"/>
      <c r="AR102" s="286"/>
      <c r="AS102" s="286"/>
      <c r="AT102" s="286"/>
      <c r="AU102" s="286"/>
      <c r="AV102" s="286"/>
      <c r="AW102" s="286"/>
      <c r="AX102" s="286"/>
      <c r="AY102" s="286"/>
      <c r="AZ102" s="287"/>
      <c r="BA102" s="64"/>
      <c r="BB102" s="53"/>
      <c r="BD102" s="66"/>
      <c r="BE102" s="242"/>
      <c r="BF102" s="66"/>
      <c r="BG102" s="66"/>
    </row>
    <row r="103" spans="1:59" ht="16.25" customHeight="1" thickTop="1" thickBot="1" x14ac:dyDescent="0.25">
      <c r="A103" s="36"/>
      <c r="BA103" s="37"/>
      <c r="BD103" s="66"/>
      <c r="BE103" s="66"/>
      <c r="BF103" s="66"/>
      <c r="BG103" s="66"/>
    </row>
    <row r="104" spans="1:59" ht="18" customHeight="1" thickBot="1" x14ac:dyDescent="0.3">
      <c r="A104" s="36"/>
      <c r="C104" s="86" t="s">
        <v>73</v>
      </c>
      <c r="D104" s="86" t="s">
        <v>121</v>
      </c>
      <c r="Y104" t="s">
        <v>158</v>
      </c>
      <c r="AA104" t="s">
        <v>137</v>
      </c>
      <c r="AR104" s="355"/>
      <c r="AS104" s="356"/>
      <c r="AT104" s="357"/>
      <c r="AU104" t="s">
        <v>74</v>
      </c>
      <c r="AW104" s="49"/>
      <c r="AX104" s="49"/>
      <c r="AY104" s="49"/>
      <c r="AZ104" s="49"/>
      <c r="BA104" s="37"/>
      <c r="BD104" s="66"/>
      <c r="BE104" s="66"/>
      <c r="BF104" s="66"/>
      <c r="BG104" s="66"/>
    </row>
    <row r="105" spans="1:59" ht="18" customHeight="1" x14ac:dyDescent="0.2">
      <c r="A105" s="36"/>
      <c r="BA105" s="37"/>
      <c r="BD105" s="66"/>
      <c r="BE105" s="66"/>
      <c r="BF105" s="66"/>
      <c r="BG105" s="66"/>
    </row>
    <row r="106" spans="1:59" ht="18" customHeight="1" x14ac:dyDescent="0.2">
      <c r="A106" s="36"/>
      <c r="AP106" s="49"/>
      <c r="AQ106" s="49"/>
      <c r="AR106" s="49"/>
      <c r="AS106" s="49"/>
      <c r="AT106" s="49"/>
      <c r="AV106" s="49"/>
      <c r="AW106" s="49"/>
      <c r="AX106" s="49"/>
      <c r="AY106" s="49"/>
      <c r="AZ106" s="49"/>
      <c r="BA106" s="37"/>
      <c r="BB106" s="49"/>
      <c r="BD106" s="66"/>
      <c r="BE106" s="66"/>
      <c r="BF106" s="66"/>
      <c r="BG106" s="66"/>
    </row>
    <row r="107" spans="1:59" ht="20" x14ac:dyDescent="0.3">
      <c r="A107" s="36"/>
      <c r="B107" s="359" t="s">
        <v>122</v>
      </c>
      <c r="C107" s="360"/>
      <c r="D107" s="360"/>
      <c r="E107" s="360"/>
      <c r="F107" s="360"/>
      <c r="G107" s="360"/>
      <c r="H107" s="360"/>
      <c r="I107" s="360"/>
      <c r="J107" s="360"/>
      <c r="K107" s="360"/>
      <c r="L107" s="360"/>
      <c r="M107" s="360"/>
      <c r="N107" s="360"/>
      <c r="O107" s="360"/>
      <c r="P107" s="360"/>
      <c r="Q107" s="360"/>
      <c r="R107" s="360"/>
      <c r="S107" s="360"/>
      <c r="T107" s="360"/>
      <c r="U107" s="360"/>
      <c r="V107" s="360"/>
      <c r="W107" s="360"/>
      <c r="X107" s="360"/>
      <c r="Y107" s="360"/>
      <c r="Z107" s="360"/>
      <c r="AA107" s="360"/>
      <c r="AB107" s="360"/>
      <c r="AC107" s="360"/>
      <c r="AD107" s="360"/>
      <c r="AE107" s="360"/>
      <c r="AF107" s="360"/>
      <c r="AG107" s="360"/>
      <c r="AH107" s="360"/>
      <c r="AI107" s="360"/>
      <c r="AJ107" s="360"/>
      <c r="AK107" s="360"/>
      <c r="AL107" s="360"/>
      <c r="AM107" s="360"/>
      <c r="AN107" s="360"/>
      <c r="AO107" s="360"/>
      <c r="AP107" s="360"/>
      <c r="AQ107" s="360"/>
      <c r="AR107" s="360"/>
      <c r="AS107" s="360"/>
      <c r="AT107" s="360"/>
      <c r="AU107" s="360"/>
      <c r="AV107" s="360"/>
      <c r="AW107" s="360"/>
      <c r="AX107" s="360"/>
      <c r="AY107" s="360"/>
      <c r="AZ107" s="360"/>
      <c r="BA107" s="37"/>
      <c r="BB107" s="65"/>
      <c r="BD107" s="66"/>
      <c r="BE107" s="66"/>
      <c r="BF107" s="66"/>
      <c r="BG107" s="66"/>
    </row>
    <row r="108" spans="1:59" ht="11.25" customHeight="1" x14ac:dyDescent="0.3">
      <c r="A108" s="36"/>
      <c r="B108" s="360"/>
      <c r="C108" s="360"/>
      <c r="D108" s="360"/>
      <c r="E108" s="360"/>
      <c r="F108" s="360"/>
      <c r="G108" s="360"/>
      <c r="H108" s="360"/>
      <c r="I108" s="360"/>
      <c r="J108" s="360"/>
      <c r="K108" s="360"/>
      <c r="L108" s="360"/>
      <c r="M108" s="360"/>
      <c r="N108" s="360"/>
      <c r="O108" s="360"/>
      <c r="P108" s="360"/>
      <c r="Q108" s="360"/>
      <c r="R108" s="360"/>
      <c r="S108" s="360"/>
      <c r="T108" s="360"/>
      <c r="U108" s="360"/>
      <c r="V108" s="360"/>
      <c r="W108" s="360"/>
      <c r="X108" s="360"/>
      <c r="Y108" s="360"/>
      <c r="Z108" s="360"/>
      <c r="AA108" s="360"/>
      <c r="AB108" s="360"/>
      <c r="AC108" s="360"/>
      <c r="AD108" s="360"/>
      <c r="AE108" s="360"/>
      <c r="AF108" s="360"/>
      <c r="AG108" s="360"/>
      <c r="AH108" s="360"/>
      <c r="AI108" s="360"/>
      <c r="AJ108" s="360"/>
      <c r="AK108" s="360"/>
      <c r="AL108" s="360"/>
      <c r="AM108" s="360"/>
      <c r="AN108" s="360"/>
      <c r="AO108" s="360"/>
      <c r="AP108" s="360"/>
      <c r="AQ108" s="360"/>
      <c r="AR108" s="360"/>
      <c r="AS108" s="360"/>
      <c r="AT108" s="360"/>
      <c r="AU108" s="360"/>
      <c r="AV108" s="360"/>
      <c r="AW108" s="360"/>
      <c r="AX108" s="360"/>
      <c r="AY108" s="360"/>
      <c r="AZ108" s="360"/>
      <c r="BA108" s="37"/>
      <c r="BB108" s="65"/>
      <c r="BD108" s="66"/>
      <c r="BE108" s="66"/>
      <c r="BF108" s="66"/>
      <c r="BG108" s="66"/>
    </row>
    <row r="109" spans="1:59" ht="13.5" thickBot="1" x14ac:dyDescent="0.25">
      <c r="A109" s="40"/>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2"/>
      <c r="BB109" s="41"/>
      <c r="BC109" s="41"/>
      <c r="BD109" s="66"/>
      <c r="BE109" s="66"/>
      <c r="BF109" s="66"/>
      <c r="BG109" s="66"/>
    </row>
    <row r="110" spans="1:59" x14ac:dyDescent="0.2">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row>
  </sheetData>
  <sheetProtection algorithmName="SHA-512" hashValue="m4AxAH0jb8XlX5aA5YWA5JpWIkAM39ithVDzoupK8utDcdwkBhi1s6KBurzC51WTB4wGq/MtS4pHeX/sGJajUw==" saltValue="8Yf2I1MOen4Be+k02A8aZQ==" spinCount="100000" sheet="1" objects="1" scenarios="1"/>
  <protectedRanges>
    <protectedRange sqref="BG66:BG71" name="範囲4"/>
    <protectedRange sqref="AD30:AZ30" name="範囲1"/>
    <protectedRange sqref="AD72:AZ72" name="範囲2"/>
    <protectedRange sqref="BG25:BG31" name="範囲3"/>
  </protectedRanges>
  <mergeCells count="223">
    <mergeCell ref="BE8:BE11"/>
    <mergeCell ref="BE23:BE31"/>
    <mergeCell ref="AI4:AJ4"/>
    <mergeCell ref="AI5:AJ5"/>
    <mergeCell ref="AR104:AT104"/>
    <mergeCell ref="B8:AB9"/>
    <mergeCell ref="B107:AZ108"/>
    <mergeCell ref="B47:B56"/>
    <mergeCell ref="C47:I48"/>
    <mergeCell ref="C49:I50"/>
    <mergeCell ref="C51:I52"/>
    <mergeCell ref="C53:I54"/>
    <mergeCell ref="V61:AZ62"/>
    <mergeCell ref="H92:I92"/>
    <mergeCell ref="V53:AZ54"/>
    <mergeCell ref="V55:AZ56"/>
    <mergeCell ref="V91:AE92"/>
    <mergeCell ref="T92:U92"/>
    <mergeCell ref="B65:I66"/>
    <mergeCell ref="B67:I68"/>
    <mergeCell ref="B63:I64"/>
    <mergeCell ref="B59:I60"/>
    <mergeCell ref="J52:K52"/>
    <mergeCell ref="J44:K44"/>
    <mergeCell ref="J46:K46"/>
    <mergeCell ref="J48:K48"/>
    <mergeCell ref="J50:K50"/>
    <mergeCell ref="L39:T40"/>
    <mergeCell ref="L41:T42"/>
    <mergeCell ref="L43:T44"/>
    <mergeCell ref="L45:T46"/>
    <mergeCell ref="L47:T48"/>
    <mergeCell ref="L49:T50"/>
    <mergeCell ref="J42:K42"/>
    <mergeCell ref="B41:I42"/>
    <mergeCell ref="J28:K28"/>
    <mergeCell ref="V13:AZ14"/>
    <mergeCell ref="V15:AZ16"/>
    <mergeCell ref="V17:AZ18"/>
    <mergeCell ref="U21:U22"/>
    <mergeCell ref="L23:T24"/>
    <mergeCell ref="U23:U24"/>
    <mergeCell ref="L25:T26"/>
    <mergeCell ref="U25:U26"/>
    <mergeCell ref="J30:K30"/>
    <mergeCell ref="V41:AZ42"/>
    <mergeCell ref="L31:T32"/>
    <mergeCell ref="U31:U32"/>
    <mergeCell ref="J32:K32"/>
    <mergeCell ref="J38:K38"/>
    <mergeCell ref="J40:K40"/>
    <mergeCell ref="B13:I14"/>
    <mergeCell ref="B15:I16"/>
    <mergeCell ref="B19:I20"/>
    <mergeCell ref="V37:AZ38"/>
    <mergeCell ref="V39:AZ40"/>
    <mergeCell ref="L15:T16"/>
    <mergeCell ref="U15:U16"/>
    <mergeCell ref="L17:T18"/>
    <mergeCell ref="U17:U18"/>
    <mergeCell ref="L19:T20"/>
    <mergeCell ref="U19:U20"/>
    <mergeCell ref="V57:AZ58"/>
    <mergeCell ref="L37:U38"/>
    <mergeCell ref="V63:AZ64"/>
    <mergeCell ref="L21:T22"/>
    <mergeCell ref="L55:T56"/>
    <mergeCell ref="L57:T58"/>
    <mergeCell ref="V43:AZ44"/>
    <mergeCell ref="V45:AZ46"/>
    <mergeCell ref="L51:T52"/>
    <mergeCell ref="L53:T54"/>
    <mergeCell ref="V47:AZ48"/>
    <mergeCell ref="U45:U46"/>
    <mergeCell ref="U47:U48"/>
    <mergeCell ref="V29:AZ29"/>
    <mergeCell ref="B25:I26"/>
    <mergeCell ref="B27:I28"/>
    <mergeCell ref="B29:I30"/>
    <mergeCell ref="B39:I40"/>
    <mergeCell ref="B37:I38"/>
    <mergeCell ref="B23:I24"/>
    <mergeCell ref="B31:I32"/>
    <mergeCell ref="B17:I18"/>
    <mergeCell ref="B21:I22"/>
    <mergeCell ref="H102:I102"/>
    <mergeCell ref="H100:I100"/>
    <mergeCell ref="AF99:AZ100"/>
    <mergeCell ref="AF97:AZ98"/>
    <mergeCell ref="J14:K14"/>
    <mergeCell ref="J16:K16"/>
    <mergeCell ref="J18:K18"/>
    <mergeCell ref="J20:K20"/>
    <mergeCell ref="V19:AZ20"/>
    <mergeCell ref="V21:AZ22"/>
    <mergeCell ref="V23:AZ24"/>
    <mergeCell ref="V27:AZ28"/>
    <mergeCell ref="V25:AZ26"/>
    <mergeCell ref="L13:U14"/>
    <mergeCell ref="J22:K22"/>
    <mergeCell ref="J24:K24"/>
    <mergeCell ref="J26:K26"/>
    <mergeCell ref="U69:U70"/>
    <mergeCell ref="V69:AZ70"/>
    <mergeCell ref="AF91:AZ92"/>
    <mergeCell ref="B43:I44"/>
    <mergeCell ref="B45:I46"/>
    <mergeCell ref="C55:I56"/>
    <mergeCell ref="V67:AZ68"/>
    <mergeCell ref="T98:U98"/>
    <mergeCell ref="AU93:AZ96"/>
    <mergeCell ref="AF93:AS94"/>
    <mergeCell ref="AF95:AS96"/>
    <mergeCell ref="B71:I72"/>
    <mergeCell ref="T94:U94"/>
    <mergeCell ref="H94:I94"/>
    <mergeCell ref="G80:I81"/>
    <mergeCell ref="J80:K81"/>
    <mergeCell ref="T96:U96"/>
    <mergeCell ref="Y77:Z77"/>
    <mergeCell ref="Y78:Z78"/>
    <mergeCell ref="T77:W77"/>
    <mergeCell ref="U71:U72"/>
    <mergeCell ref="U73:U74"/>
    <mergeCell ref="L71:T72"/>
    <mergeCell ref="L73:T74"/>
    <mergeCell ref="J74:K74"/>
    <mergeCell ref="J72:K72"/>
    <mergeCell ref="R77:S77"/>
    <mergeCell ref="AA77:AD77"/>
    <mergeCell ref="B73:I74"/>
    <mergeCell ref="V71:AZ71"/>
    <mergeCell ref="B101:G102"/>
    <mergeCell ref="B99:G100"/>
    <mergeCell ref="B88:AZ89"/>
    <mergeCell ref="J91:S92"/>
    <mergeCell ref="T100:U100"/>
    <mergeCell ref="AF101:AZ102"/>
    <mergeCell ref="B91:G92"/>
    <mergeCell ref="B93:G94"/>
    <mergeCell ref="B95:G96"/>
    <mergeCell ref="B97:G98"/>
    <mergeCell ref="J93:R94"/>
    <mergeCell ref="V93:AD94"/>
    <mergeCell ref="J95:R96"/>
    <mergeCell ref="V95:AD96"/>
    <mergeCell ref="J97:R98"/>
    <mergeCell ref="V97:AD98"/>
    <mergeCell ref="J99:R100"/>
    <mergeCell ref="V99:AD100"/>
    <mergeCell ref="J101:R102"/>
    <mergeCell ref="H98:I98"/>
    <mergeCell ref="H96:I96"/>
    <mergeCell ref="S97:S98"/>
    <mergeCell ref="V101:AD102"/>
    <mergeCell ref="S93:S94"/>
    <mergeCell ref="J70:K70"/>
    <mergeCell ref="B69:I70"/>
    <mergeCell ref="L69:T70"/>
    <mergeCell ref="U49:U50"/>
    <mergeCell ref="U51:U52"/>
    <mergeCell ref="U55:U56"/>
    <mergeCell ref="U57:U58"/>
    <mergeCell ref="U59:U60"/>
    <mergeCell ref="U61:U62"/>
    <mergeCell ref="U63:U64"/>
    <mergeCell ref="U65:U66"/>
    <mergeCell ref="U67:U68"/>
    <mergeCell ref="J68:K68"/>
    <mergeCell ref="J62:K62"/>
    <mergeCell ref="J60:K60"/>
    <mergeCell ref="B61:I62"/>
    <mergeCell ref="B57:I58"/>
    <mergeCell ref="J56:K56"/>
    <mergeCell ref="J58:K58"/>
    <mergeCell ref="U53:U54"/>
    <mergeCell ref="J64:K64"/>
    <mergeCell ref="J66:K66"/>
    <mergeCell ref="J54:K54"/>
    <mergeCell ref="BE4:BE6"/>
    <mergeCell ref="S99:S100"/>
    <mergeCell ref="S101:S102"/>
    <mergeCell ref="AE93:AE94"/>
    <mergeCell ref="AE95:AE96"/>
    <mergeCell ref="AE97:AE98"/>
    <mergeCell ref="AE99:AE100"/>
    <mergeCell ref="AE101:AE102"/>
    <mergeCell ref="T102:U102"/>
    <mergeCell ref="L27:T28"/>
    <mergeCell ref="U27:U28"/>
    <mergeCell ref="L29:T30"/>
    <mergeCell ref="U29:U30"/>
    <mergeCell ref="L59:T60"/>
    <mergeCell ref="L61:T62"/>
    <mergeCell ref="L63:T64"/>
    <mergeCell ref="L65:T66"/>
    <mergeCell ref="L67:T68"/>
    <mergeCell ref="U39:U40"/>
    <mergeCell ref="U41:U42"/>
    <mergeCell ref="U43:U44"/>
    <mergeCell ref="V72:AC72"/>
    <mergeCell ref="V30:AC30"/>
    <mergeCell ref="S95:S96"/>
    <mergeCell ref="BE92:BE102"/>
    <mergeCell ref="BE32:BE34"/>
    <mergeCell ref="BE77:BE79"/>
    <mergeCell ref="BE80:BE85"/>
    <mergeCell ref="V49:AZ50"/>
    <mergeCell ref="V51:AZ52"/>
    <mergeCell ref="V59:AZ60"/>
    <mergeCell ref="V65:AZ66"/>
    <mergeCell ref="BE13:BE19"/>
    <mergeCell ref="BE64:BE71"/>
    <mergeCell ref="BE72:BE75"/>
    <mergeCell ref="BG23:BG24"/>
    <mergeCell ref="BG25:BG31"/>
    <mergeCell ref="BG64:BG65"/>
    <mergeCell ref="BG66:BG71"/>
    <mergeCell ref="BE43:BE49"/>
    <mergeCell ref="BE52:BE59"/>
    <mergeCell ref="AD72:AZ72"/>
    <mergeCell ref="AD30:AZ30"/>
    <mergeCell ref="BE36:BE42"/>
  </mergeCells>
  <phoneticPr fontId="1"/>
  <conditionalFormatting sqref="J93:R102">
    <cfRule type="expression" dxfId="14" priority="9">
      <formula>$BC$93=5</formula>
    </cfRule>
  </conditionalFormatting>
  <conditionalFormatting sqref="L15:T30">
    <cfRule type="expression" dxfId="13" priority="18">
      <formula>$BC$14=8</formula>
    </cfRule>
  </conditionalFormatting>
  <conditionalFormatting sqref="L29:T30">
    <cfRule type="expression" dxfId="12" priority="15">
      <formula>$BC$30=1</formula>
    </cfRule>
  </conditionalFormatting>
  <conditionalFormatting sqref="L39:T72">
    <cfRule type="expression" dxfId="11" priority="16">
      <formula>$BC$37=17</formula>
    </cfRule>
  </conditionalFormatting>
  <conditionalFormatting sqref="L43:T44">
    <cfRule type="expression" dxfId="10" priority="14">
      <formula>$BC$45=1</formula>
    </cfRule>
  </conditionalFormatting>
  <conditionalFormatting sqref="L57:T58">
    <cfRule type="expression" dxfId="9" priority="13">
      <formula>$BC$55=1</formula>
    </cfRule>
  </conditionalFormatting>
  <conditionalFormatting sqref="L71:T72">
    <cfRule type="expression" dxfId="8" priority="12">
      <formula>$BC$72=1</formula>
    </cfRule>
  </conditionalFormatting>
  <conditionalFormatting sqref="R77 Y78:Z78 J80">
    <cfRule type="expression" dxfId="7" priority="27">
      <formula>$BB$78=TRUE</formula>
    </cfRule>
  </conditionalFormatting>
  <conditionalFormatting sqref="R77:S77 Y77:Z77">
    <cfRule type="expression" dxfId="6" priority="10">
      <formula>$BC$76+$BC$77=0</formula>
    </cfRule>
  </conditionalFormatting>
  <conditionalFormatting sqref="V93:AD102 AR104:AT104">
    <cfRule type="expression" dxfId="5" priority="8">
      <formula>OR(AND($BC$96=5,$BC$99=0),AND($BC$96=0,$BC$99=1))</formula>
    </cfRule>
  </conditionalFormatting>
  <conditionalFormatting sqref="Y77:Z77">
    <cfRule type="expression" dxfId="4" priority="20">
      <formula>$BB$77</formula>
    </cfRule>
  </conditionalFormatting>
  <conditionalFormatting sqref="AI4:AJ5 AL4:AL5 AN4:AN5">
    <cfRule type="expression" dxfId="3" priority="19">
      <formula>$BC$6=""</formula>
    </cfRule>
  </conditionalFormatting>
  <conditionalFormatting sqref="AT8:AT10">
    <cfRule type="expression" dxfId="2" priority="5">
      <formula>COUNTIF($AT$8:$AT$10,"〇")=1</formula>
    </cfRule>
  </conditionalFormatting>
  <conditionalFormatting sqref="BG23 BG25">
    <cfRule type="expression" dxfId="1" priority="3">
      <formula>$BC$30&lt;&gt;1</formula>
    </cfRule>
  </conditionalFormatting>
  <conditionalFormatting sqref="BG64:BG71">
    <cfRule type="expression" dxfId="0" priority="1">
      <formula>$BC$72&lt;&gt;1</formula>
    </cfRule>
  </conditionalFormatting>
  <dataValidations count="8">
    <dataValidation type="list" allowBlank="1" showInputMessage="1" showErrorMessage="1" sqref="J80:K81" xr:uid="{00000000-0002-0000-0100-000000000000}">
      <formula1>"　,1,2,3,4,5,6,7,8"</formula1>
    </dataValidation>
    <dataValidation type="whole" allowBlank="1" showInputMessage="1" showErrorMessage="1" sqref="AN4:AN5" xr:uid="{00000000-0002-0000-0100-000001000000}">
      <formula1>1</formula1>
      <formula2>31</formula2>
    </dataValidation>
    <dataValidation type="list" allowBlank="1" showInputMessage="1" showErrorMessage="1" sqref="AI5:AJ5" xr:uid="{00000000-0002-0000-0100-000002000000}">
      <formula1>"2025,2024,2023,2022,2021,2020"</formula1>
    </dataValidation>
    <dataValidation type="list" allowBlank="1" showInputMessage="1" showErrorMessage="1" sqref="AL4:AL5" xr:uid="{00000000-0002-0000-0100-000003000000}">
      <formula1>"1,2,3,4,5,6,7,8,9,10,11,12"</formula1>
    </dataValidation>
    <dataValidation type="list" allowBlank="1" showInputMessage="1" showErrorMessage="1" sqref="AT8:AT10" xr:uid="{00000000-0002-0000-0100-000004000000}">
      <formula1>"　,〇"</formula1>
    </dataValidation>
    <dataValidation type="decimal" allowBlank="1" showInputMessage="1" showErrorMessage="1" error="0～100の間で入力してください" sqref="Y78:Z78 AR104:AT104" xr:uid="{00000000-0002-0000-0100-000005000000}">
      <formula1>0</formula1>
      <formula2>100</formula2>
    </dataValidation>
    <dataValidation allowBlank="1" showInputMessage="1" showErrorMessage="1" prompt="千円単位で入力してください" sqref="L15:T30 L39:T72 J93:R102 V93:AD102" xr:uid="{00000000-0002-0000-0100-000006000000}"/>
    <dataValidation type="list" allowBlank="1" showInputMessage="1" showErrorMessage="1" sqref="AI4:AJ4" xr:uid="{487B2D9A-144C-4290-A4C7-2C8866C68437}">
      <formula1>"2024,2023,2022,2021,2020"</formula1>
    </dataValidation>
  </dataValidations>
  <pageMargins left="0.39370078740157483" right="0.23622047244094491" top="0.39370078740157483" bottom="0.19685039370078741" header="0.31496062992125984" footer="0.31496062992125984"/>
  <pageSetup paperSize="9" scale="4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63500</xdr:colOff>
                    <xdr:row>75</xdr:row>
                    <xdr:rowOff>184150</xdr:rowOff>
                  </from>
                  <to>
                    <xdr:col>18</xdr:col>
                    <xdr:colOff>184150</xdr:colOff>
                    <xdr:row>77</xdr:row>
                    <xdr:rowOff>44450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24</xdr:col>
                    <xdr:colOff>38100</xdr:colOff>
                    <xdr:row>75</xdr:row>
                    <xdr:rowOff>184150</xdr:rowOff>
                  </from>
                  <to>
                    <xdr:col>25</xdr:col>
                    <xdr:colOff>158750</xdr:colOff>
                    <xdr:row>77</xdr:row>
                    <xdr:rowOff>44450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2023-06-22T16:54:15Z</dcterms:created>
  <dcterms:modified xsi:type="dcterms:W3CDTF">2025-06-20T01:05:03Z</dcterms:modified>
</cp:coreProperties>
</file>