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25" windowWidth="20970" windowHeight="5370" tabRatio="875" activeTab="0"/>
  </bookViews>
  <sheets>
    <sheet name="表紙" sheetId="1" r:id="rId1"/>
    <sheet name="需要者別達成率（季調）" sheetId="2" r:id="rId2"/>
    <sheet name="達成率（季調）" sheetId="3" state="hidden" r:id="rId3"/>
    <sheet name="需要者別実績・見通し（季調）" sheetId="4" r:id="rId4"/>
    <sheet name="需要者別達成率（原系列）" sheetId="5" r:id="rId5"/>
    <sheet name="達成率 (原系列)" sheetId="6" state="hidden" r:id="rId6"/>
    <sheet name="需要者別実績・見通し(原系列)" sheetId="7" r:id="rId7"/>
    <sheet name="機種別達成率" sheetId="8" r:id="rId8"/>
    <sheet name="参考資料用  需要者別達成率（原）" sheetId="9" state="hidden" r:id="rId9"/>
    <sheet name="参考資料用　需要者別達成率（季）" sheetId="10" state="hidden" r:id="rId10"/>
  </sheets>
  <definedNames>
    <definedName name="_xlnm.Print_Area" localSheetId="8">'参考資料用  需要者別達成率（原）'!$B$1:$V$56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3" authorId="0">
      <text>
        <r>
          <rPr>
            <b/>
            <sz val="9"/>
            <rFont val="ＭＳ Ｐゴシック"/>
            <family val="3"/>
          </rPr>
          <t>3月調査時、遡って修正されるので、全て変更すること！！</t>
        </r>
      </text>
    </comment>
  </commentList>
</comments>
</file>

<file path=xl/sharedStrings.xml><?xml version="1.0" encoding="utf-8"?>
<sst xmlns="http://schemas.openxmlformats.org/spreadsheetml/2006/main" count="818" uniqueCount="162">
  <si>
    <t>(Achievement Ratio for the forecast of Machinery Orders)</t>
  </si>
  <si>
    <t>　</t>
  </si>
  <si>
    <t>内閣府経済社会総合研究所</t>
  </si>
  <si>
    <r>
      <t>Economic And Social Research Institute Cabinet Office</t>
    </r>
    <r>
      <rPr>
        <sz val="11"/>
        <rFont val="ＭＳ Ｐゴシック"/>
        <family val="3"/>
      </rPr>
      <t>　</t>
    </r>
  </si>
  <si>
    <t>Japanese Government</t>
  </si>
  <si>
    <t>* Written in bilingual, Japanese and English.</t>
  </si>
  <si>
    <t>(Achievement Ratio for the forecast of Machinery Orders by Sectors)</t>
  </si>
  <si>
    <t>(%)</t>
  </si>
  <si>
    <t>受注額合計</t>
  </si>
  <si>
    <t>外　　　需</t>
  </si>
  <si>
    <t>官　公　需</t>
  </si>
  <si>
    <t>民　　　需</t>
  </si>
  <si>
    <t>製　造　業</t>
  </si>
  <si>
    <t>非製造業</t>
  </si>
  <si>
    <t>代　理　店</t>
  </si>
  <si>
    <t>(船舶を除く)</t>
  </si>
  <si>
    <t>(船舶・電力</t>
  </si>
  <si>
    <t>を除く)</t>
  </si>
  <si>
    <t>Total</t>
  </si>
  <si>
    <t>From</t>
  </si>
  <si>
    <t>Governments</t>
  </si>
  <si>
    <t>Private-</t>
  </si>
  <si>
    <t>Through</t>
  </si>
  <si>
    <t>overseas</t>
  </si>
  <si>
    <t>sector</t>
  </si>
  <si>
    <t xml:space="preserve">(Exc. for </t>
  </si>
  <si>
    <t>(Exc. Volatile</t>
  </si>
  <si>
    <t>Manufacturing</t>
  </si>
  <si>
    <t>Non-</t>
  </si>
  <si>
    <t>agencies</t>
  </si>
  <si>
    <t>ships)</t>
  </si>
  <si>
    <t>orders)</t>
  </si>
  <si>
    <t>manufacturing</t>
  </si>
  <si>
    <t>10-12</t>
  </si>
  <si>
    <t>4- 6</t>
  </si>
  <si>
    <t>7- 9</t>
  </si>
  <si>
    <t>2006/ 1- 3</t>
  </si>
  <si>
    <t>2007/ 1- 3</t>
  </si>
  <si>
    <t>2008/ 1- 3</t>
  </si>
  <si>
    <t>(注)達成率は(実績(原系列)/見通し(単純集計値))。</t>
  </si>
  <si>
    <r>
      <t>Achievement Ratio = Actual orders(Original) / Forecast orders(Original,Not Adjusted)</t>
    </r>
    <r>
      <rPr>
        <sz val="11"/>
        <rFont val="ＭＳ Ｐゴシック"/>
        <family val="3"/>
      </rPr>
      <t>　</t>
    </r>
  </si>
  <si>
    <t>7-9</t>
  </si>
  <si>
    <t>1-3</t>
  </si>
  <si>
    <t>4-6</t>
  </si>
  <si>
    <t>（参考）　主要需要者別機械受注実績額（原系列）</t>
  </si>
  <si>
    <t>(単位:100万円)</t>
  </si>
  <si>
    <t>(Reference)    Machinery Orders by Sectors(Original Series)</t>
  </si>
  <si>
    <t>(mil.Yen)</t>
  </si>
  <si>
    <t>　　　　　主要需要者別機械受注見通し額（原系列単純集計値）</t>
  </si>
  <si>
    <t xml:space="preserve">           Forecast of Machinery Orders by Sectors(Original Series, Not Adjusted)</t>
  </si>
  <si>
    <t>2009/ 1- 3</t>
  </si>
  <si>
    <t>機種別達成率</t>
  </si>
  <si>
    <t>(Achievement Ratio for the forecast of Machinery Orders by the Type of Machines)</t>
  </si>
  <si>
    <t>合      計</t>
  </si>
  <si>
    <t>原　動　機</t>
  </si>
  <si>
    <t>重　電　機</t>
  </si>
  <si>
    <t>電子・通信機械</t>
  </si>
  <si>
    <t>産業機械</t>
  </si>
  <si>
    <t>工作機械</t>
  </si>
  <si>
    <t>鉄道車両</t>
  </si>
  <si>
    <t>道路車両</t>
  </si>
  <si>
    <t>航空機</t>
  </si>
  <si>
    <t>船舶</t>
  </si>
  <si>
    <t>Boilers and</t>
  </si>
  <si>
    <t>Heavy electrical</t>
  </si>
  <si>
    <t>Electronic and</t>
  </si>
  <si>
    <t>Industrial</t>
  </si>
  <si>
    <t>Metal cutting</t>
  </si>
  <si>
    <t>Rolling</t>
  </si>
  <si>
    <t>Motor vehicles</t>
  </si>
  <si>
    <t>Aircraft</t>
  </si>
  <si>
    <t>Ships</t>
  </si>
  <si>
    <t>power units</t>
  </si>
  <si>
    <t>machinery</t>
  </si>
  <si>
    <t>communication</t>
  </si>
  <si>
    <t>machines</t>
  </si>
  <si>
    <t>(5,000kg</t>
  </si>
  <si>
    <t>equipment</t>
  </si>
  <si>
    <t>or more)</t>
  </si>
  <si>
    <t>.</t>
  </si>
  <si>
    <r>
      <t>(</t>
    </r>
    <r>
      <rPr>
        <sz val="11"/>
        <rFont val="ＭＳ Ｐゴシック"/>
        <family val="3"/>
      </rPr>
      <t>平均</t>
    </r>
    <r>
      <rPr>
        <sz val="11"/>
        <rFont val="Arial Narrow"/>
        <family val="2"/>
      </rPr>
      <t>)</t>
    </r>
  </si>
  <si>
    <t>2006/ 1-3</t>
  </si>
  <si>
    <t>2007/ 1-3</t>
  </si>
  <si>
    <t>2008/ 1-3</t>
  </si>
  <si>
    <t>主要需要者別見通し達成率(季調系列)</t>
  </si>
  <si>
    <t>(Achievement Ratio for the forecast of Machinery Orders by Sectors)(Seasonally adjusted)</t>
  </si>
  <si>
    <t>(注)達成率は(実績(季節調整系列)/見通し(単純集計値、季節調整系列))。</t>
  </si>
  <si>
    <r>
      <t>Achievement Ratio = Actual orders(Seasonally adjusted) / Forecast orders(Original,Seasonally adjusted)</t>
    </r>
    <r>
      <rPr>
        <sz val="11"/>
        <rFont val="ＭＳ Ｐゴシック"/>
        <family val="3"/>
      </rPr>
      <t>　</t>
    </r>
  </si>
  <si>
    <t>（参考）　主要需要者別機械受注実績額（季節調整系列）</t>
  </si>
  <si>
    <t>(Reference)    Machinery Orders by Sectors(Seasonally adjusted)</t>
  </si>
  <si>
    <t>　　　　　主要需要者別機械受注見通し額（季節調整系列単純集計値）</t>
  </si>
  <si>
    <t xml:space="preserve">           Forecast of Machinery Orders by Sectors(Original Series, Seasonally adjusted)</t>
  </si>
  <si>
    <t>2009/ 1- 3</t>
  </si>
  <si>
    <t>2009/ 1-3</t>
  </si>
  <si>
    <t>主要需要者別見通し達成率（原系列）</t>
  </si>
  <si>
    <t>主要需要者別見通し達成率（季節調整系列）</t>
  </si>
  <si>
    <t>(注)達成率は(実績(季節調整系列)/見通し(単純集計値、季節調整系列))。</t>
  </si>
  <si>
    <t>(注)達成率は(実績(原系列)/見通し(単純集計値、原系列))。</t>
  </si>
  <si>
    <r>
      <t>(</t>
    </r>
    <r>
      <rPr>
        <sz val="11"/>
        <rFont val="ＭＳ Ｐゴシック"/>
        <family val="3"/>
      </rPr>
      <t>全</t>
    </r>
    <r>
      <rPr>
        <sz val="11"/>
        <rFont val="ＭＳ Ｐゴシック"/>
        <family val="3"/>
      </rPr>
      <t>平均）</t>
    </r>
  </si>
  <si>
    <t>2010/ 1- 3</t>
  </si>
  <si>
    <t>2010/ 1- 3</t>
  </si>
  <si>
    <t>2010/ 1-3</t>
  </si>
  <si>
    <t>達成率（民需除船電）（原系列）</t>
  </si>
  <si>
    <t>達成率（民需除船電）（季調系列）</t>
  </si>
  <si>
    <t>10-12</t>
  </si>
  <si>
    <t>2011/ 1-3</t>
  </si>
  <si>
    <t>2011/ 1- 3</t>
  </si>
  <si>
    <t>2011/ 1- 3</t>
  </si>
  <si>
    <t>2005/ 4- 6</t>
  </si>
  <si>
    <t>2005/ 4- 6</t>
  </si>
  <si>
    <t>2005/ 4-6</t>
  </si>
  <si>
    <t>As of FY 2011, machinery orders exclude mobile phone orders as they are rarely used for machinary investment.</t>
  </si>
  <si>
    <t>Note that this simple method does not always guarantee the sum of subsectors equal to total by definition.</t>
  </si>
  <si>
    <t>The forecasts before FY2011 are modified by the ratio of mobile phone orders to respective total orders derived by actual quarterly results.</t>
  </si>
  <si>
    <t>(主要需要者別・機種別見通し達成率、平成17年4-6月～)</t>
  </si>
  <si>
    <t>機械受注額 長期系列(6)</t>
  </si>
  <si>
    <t>4- 6</t>
  </si>
  <si>
    <t>7- 9</t>
  </si>
  <si>
    <t>4- 6</t>
  </si>
  <si>
    <t>7- 9</t>
  </si>
  <si>
    <t>7-9</t>
  </si>
  <si>
    <t>（注）2011年1-3月までの原系列単純集計値は、各系列について、それぞれ実績の携帯電話比率を用いて試算したものなので、各系列の合計は、</t>
  </si>
  <si>
    <t>　　　受注額合計と必ずしも一致しない</t>
  </si>
  <si>
    <t>10-12</t>
  </si>
  <si>
    <t>10-12</t>
  </si>
  <si>
    <t>10-12</t>
  </si>
  <si>
    <t>2012/ 1- 3</t>
  </si>
  <si>
    <t>2012/ 1- 3</t>
  </si>
  <si>
    <t>2012/ 1-3</t>
  </si>
  <si>
    <t>2011/ 1- 3</t>
  </si>
  <si>
    <t>4- 6</t>
  </si>
  <si>
    <t>2012/ 1- 3</t>
  </si>
  <si>
    <t>4-6</t>
  </si>
  <si>
    <t>4-6</t>
  </si>
  <si>
    <t>2013/ 1- 3</t>
  </si>
  <si>
    <t>10-12</t>
  </si>
  <si>
    <t>2013/ 1- 3</t>
  </si>
  <si>
    <t>2013/ 1-3</t>
  </si>
  <si>
    <t>2013/ 1- 3</t>
  </si>
  <si>
    <t>2013/ 1- 3</t>
  </si>
  <si>
    <t>4-6</t>
  </si>
  <si>
    <t>4- 6</t>
  </si>
  <si>
    <t>2013/ 1- 3</t>
  </si>
  <si>
    <t>7-9</t>
  </si>
  <si>
    <t>10-12</t>
  </si>
  <si>
    <t>2014/ 1- 3</t>
  </si>
  <si>
    <t>10- 12</t>
  </si>
  <si>
    <t>2014/ 1- 3</t>
  </si>
  <si>
    <t>2014/ 1-3</t>
  </si>
  <si>
    <t>2014/ 1- 3</t>
  </si>
  <si>
    <t>1-3</t>
  </si>
  <si>
    <t>4- 6</t>
  </si>
  <si>
    <t>4- 6</t>
  </si>
  <si>
    <t>2013/ 1- 3</t>
  </si>
  <si>
    <t>4-6</t>
  </si>
  <si>
    <t>2015/ 1- 3</t>
  </si>
  <si>
    <t>10- 12</t>
  </si>
  <si>
    <t>2015/ 1-3</t>
  </si>
  <si>
    <t>2015/ 1- 3</t>
  </si>
  <si>
    <t>2016/ 1- 3</t>
  </si>
  <si>
    <t>2016/ 1-3</t>
  </si>
  <si>
    <t>Machinery Orders -- Historical Data --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</si>
</sst>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#,##0_ ;[Red]\-#,##0\ "/>
    <numFmt numFmtId="180" formatCode="_ * #,##0_ ;_ * \-#,##0_ ;_ 0_ ;@_;"/>
    <numFmt numFmtId="181" formatCode="0.000_ "/>
    <numFmt numFmtId="182" formatCode="0.00_ "/>
    <numFmt numFmtId="183" formatCode="#,##0.0;[Red]\-#,##0.0"/>
    <numFmt numFmtId="184" formatCode="0.0000_ "/>
    <numFmt numFmtId="185" formatCode="0.00000_ "/>
    <numFmt numFmtId="186" formatCode="#,##0.00000_ "/>
    <numFmt numFmtId="187" formatCode="0.000000"/>
    <numFmt numFmtId="188" formatCode="0.0000"/>
    <numFmt numFmtId="189" formatCode="0.000"/>
    <numFmt numFmtId="190" formatCode="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name val="Arial"/>
      <family val="2"/>
    </font>
    <font>
      <b/>
      <sz val="16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11"/>
      <name val="ＭＳ Ｐ明朝"/>
      <family val="1"/>
    </font>
    <font>
      <sz val="11"/>
      <name val="Arial Narrow"/>
      <family val="2"/>
    </font>
    <font>
      <sz val="10"/>
      <name val="Arial Narrow"/>
      <family val="2"/>
    </font>
    <font>
      <sz val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ＭＳ Ｐゴシック"/>
      <family val="3"/>
    </font>
    <font>
      <sz val="20.75"/>
      <color indexed="8"/>
      <name val="ＭＳ Ｐゴシック"/>
      <family val="3"/>
    </font>
    <font>
      <sz val="9"/>
      <color indexed="8"/>
      <name val="ＭＳ Ｐ明朝"/>
      <family val="1"/>
    </font>
    <font>
      <sz val="9.75"/>
      <color indexed="8"/>
      <name val="ＭＳ Ｐ明朝"/>
      <family val="1"/>
    </font>
    <font>
      <sz val="11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Century"/>
      <family val="1"/>
    </font>
    <font>
      <sz val="20.75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8" fillId="0" borderId="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76" fontId="8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49" fontId="5" fillId="0" borderId="23" xfId="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177" fontId="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31" xfId="0" applyBorder="1" applyAlignment="1">
      <alignment/>
    </xf>
    <xf numFmtId="176" fontId="0" fillId="0" borderId="26" xfId="0" applyNumberFormat="1" applyFont="1" applyBorder="1" applyAlignment="1">
      <alignment/>
    </xf>
    <xf numFmtId="49" fontId="0" fillId="0" borderId="11" xfId="0" applyNumberForma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49" fontId="0" fillId="0" borderId="34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49" fontId="0" fillId="0" borderId="35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left"/>
    </xf>
    <xf numFmtId="49" fontId="8" fillId="0" borderId="34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49" fontId="8" fillId="0" borderId="30" xfId="0" applyNumberFormat="1" applyFont="1" applyBorder="1" applyAlignment="1">
      <alignment horizontal="left"/>
    </xf>
    <xf numFmtId="49" fontId="8" fillId="0" borderId="37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49" fontId="8" fillId="0" borderId="34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35" xfId="0" applyNumberFormat="1" applyFont="1" applyBorder="1" applyAlignment="1">
      <alignment horizontal="right"/>
    </xf>
    <xf numFmtId="49" fontId="8" fillId="0" borderId="32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left"/>
    </xf>
    <xf numFmtId="0" fontId="0" fillId="0" borderId="32" xfId="0" applyBorder="1" applyAlignment="1">
      <alignment/>
    </xf>
    <xf numFmtId="176" fontId="8" fillId="0" borderId="36" xfId="0" applyNumberFormat="1" applyFont="1" applyBorder="1" applyAlignment="1">
      <alignment/>
    </xf>
    <xf numFmtId="176" fontId="8" fillId="0" borderId="3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8" fillId="0" borderId="37" xfId="0" applyNumberFormat="1" applyFont="1" applyBorder="1" applyAlignment="1">
      <alignment horizontal="right"/>
    </xf>
    <xf numFmtId="49" fontId="8" fillId="0" borderId="38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39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176" fontId="8" fillId="0" borderId="40" xfId="0" applyNumberFormat="1" applyFont="1" applyBorder="1" applyAlignment="1">
      <alignment horizontal="center"/>
    </xf>
    <xf numFmtId="176" fontId="8" fillId="0" borderId="41" xfId="0" applyNumberFormat="1" applyFont="1" applyBorder="1" applyAlignment="1">
      <alignment horizontal="center"/>
    </xf>
    <xf numFmtId="179" fontId="12" fillId="0" borderId="0" xfId="0" applyNumberFormat="1" applyFont="1" applyAlignment="1">
      <alignment/>
    </xf>
    <xf numFmtId="179" fontId="12" fillId="0" borderId="0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27" xfId="0" applyNumberFormat="1" applyBorder="1" applyAlignment="1">
      <alignment/>
    </xf>
    <xf numFmtId="176" fontId="0" fillId="0" borderId="11" xfId="49" applyNumberFormat="1" applyFont="1" applyBorder="1" applyAlignment="1">
      <alignment/>
    </xf>
    <xf numFmtId="186" fontId="0" fillId="0" borderId="0" xfId="0" applyNumberFormat="1" applyAlignment="1">
      <alignment/>
    </xf>
    <xf numFmtId="176" fontId="8" fillId="0" borderId="37" xfId="0" applyNumberFormat="1" applyFont="1" applyBorder="1" applyAlignment="1">
      <alignment/>
    </xf>
    <xf numFmtId="56" fontId="0" fillId="0" borderId="0" xfId="0" applyNumberFormat="1" applyAlignment="1">
      <alignment/>
    </xf>
    <xf numFmtId="49" fontId="19" fillId="0" borderId="11" xfId="0" applyNumberFormat="1" applyFont="1" applyBorder="1" applyAlignment="1">
      <alignment horizontal="right"/>
    </xf>
    <xf numFmtId="190" fontId="0" fillId="0" borderId="11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Achievement Ratio Private-sector(exc. Volatile orders)(Seasonally adjusted)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2075" b="0" i="0" u="none" baseline="0">
                <a:solidFill>
                  <a:srgbClr val="000000"/>
                </a:solidFill>
              </a:rPr>
              <a:t>達成率　民需（船舶・電力を除く）（季調済）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8"/>
          <c:w val="0.98275"/>
          <c:h val="0.82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'達成率（季調）'!$B$4:$C$46</c:f>
              <c:multiLvlStrCache>
                <c:ptCount val="43"/>
                <c:lvl>
                  <c:pt idx="0">
                    <c:v>4-6</c:v>
                  </c:pt>
                  <c:pt idx="1">
                    <c:v>7-9</c:v>
                  </c:pt>
                  <c:pt idx="2">
                    <c:v>10-12</c:v>
                  </c:pt>
                  <c:pt idx="3">
                    <c:v>1-3</c:v>
                  </c:pt>
                  <c:pt idx="4">
                    <c:v>4-6</c:v>
                  </c:pt>
                  <c:pt idx="5">
                    <c:v>7-9</c:v>
                  </c:pt>
                  <c:pt idx="6">
                    <c:v>10-12</c:v>
                  </c:pt>
                  <c:pt idx="7">
                    <c:v>1-3</c:v>
                  </c:pt>
                  <c:pt idx="8">
                    <c:v>4-6</c:v>
                  </c:pt>
                  <c:pt idx="9">
                    <c:v>7-9</c:v>
                  </c:pt>
                  <c:pt idx="10">
                    <c:v>10-12</c:v>
                  </c:pt>
                  <c:pt idx="11">
                    <c:v>1-3</c:v>
                  </c:pt>
                  <c:pt idx="12">
                    <c:v>4-6</c:v>
                  </c:pt>
                  <c:pt idx="13">
                    <c:v>7-9</c:v>
                  </c:pt>
                  <c:pt idx="14">
                    <c:v>10-12</c:v>
                  </c:pt>
                  <c:pt idx="15">
                    <c:v>1-3</c:v>
                  </c:pt>
                  <c:pt idx="16">
                    <c:v>4-6</c:v>
                  </c:pt>
                  <c:pt idx="17">
                    <c:v>7-9</c:v>
                  </c:pt>
                  <c:pt idx="18">
                    <c:v>10-12</c:v>
                  </c:pt>
                  <c:pt idx="19">
                    <c:v>1-3</c:v>
                  </c:pt>
                  <c:pt idx="20">
                    <c:v>4-6</c:v>
                  </c:pt>
                  <c:pt idx="21">
                    <c:v>7-9</c:v>
                  </c:pt>
                  <c:pt idx="22">
                    <c:v>10-12</c:v>
                  </c:pt>
                  <c:pt idx="23">
                    <c:v>1-3</c:v>
                  </c:pt>
                  <c:pt idx="24">
                    <c:v>4-6</c:v>
                  </c:pt>
                  <c:pt idx="25">
                    <c:v>7-9</c:v>
                  </c:pt>
                  <c:pt idx="26">
                    <c:v>10-12</c:v>
                  </c:pt>
                  <c:pt idx="27">
                    <c:v>1-3</c:v>
                  </c:pt>
                  <c:pt idx="28">
                    <c:v>4-6</c:v>
                  </c:pt>
                  <c:pt idx="29">
                    <c:v>7-9</c:v>
                  </c:pt>
                  <c:pt idx="30">
                    <c:v>10-12</c:v>
                  </c:pt>
                  <c:pt idx="31">
                    <c:v>1-3</c:v>
                  </c:pt>
                  <c:pt idx="32">
                    <c:v>4-6</c:v>
                  </c:pt>
                  <c:pt idx="33">
                    <c:v>7-9</c:v>
                  </c:pt>
                  <c:pt idx="34">
                    <c:v>10-12</c:v>
                  </c:pt>
                  <c:pt idx="35">
                    <c:v>1-3</c:v>
                  </c:pt>
                  <c:pt idx="36">
                    <c:v>4-6</c:v>
                  </c:pt>
                  <c:pt idx="37">
                    <c:v>7-9</c:v>
                  </c:pt>
                  <c:pt idx="38">
                    <c:v>10-12</c:v>
                  </c:pt>
                  <c:pt idx="39">
                    <c:v>1-3</c:v>
                  </c:pt>
                  <c:pt idx="40">
                    <c:v>4-6</c:v>
                  </c:pt>
                  <c:pt idx="41">
                    <c:v>7-9</c:v>
                  </c:pt>
                  <c:pt idx="42">
                    <c:v>10-12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5">
                    <c:v>2014</c:v>
                  </c:pt>
                  <c:pt idx="39">
                    <c:v>2015</c:v>
                  </c:pt>
                </c:lvl>
              </c:multiLvlStrCache>
            </c:multiLvlStrRef>
          </c:cat>
          <c:val>
            <c:numRef>
              <c:f>'達成率（季調）'!$D$4:$D$46</c:f>
              <c:numCache>
                <c:ptCount val="43"/>
                <c:pt idx="0">
                  <c:v>96.56638</c:v>
                </c:pt>
                <c:pt idx="1">
                  <c:v>103.02847</c:v>
                </c:pt>
                <c:pt idx="2">
                  <c:v>104.5917</c:v>
                </c:pt>
                <c:pt idx="3">
                  <c:v>97.58341</c:v>
                </c:pt>
                <c:pt idx="4">
                  <c:v>103.42755</c:v>
                </c:pt>
                <c:pt idx="5">
                  <c:v>88.24297</c:v>
                </c:pt>
                <c:pt idx="6">
                  <c:v>98.61216</c:v>
                </c:pt>
                <c:pt idx="7">
                  <c:v>97.52718</c:v>
                </c:pt>
                <c:pt idx="8">
                  <c:v>94.50706</c:v>
                </c:pt>
                <c:pt idx="9">
                  <c:v>96.88898</c:v>
                </c:pt>
                <c:pt idx="10">
                  <c:v>98.34422</c:v>
                </c:pt>
                <c:pt idx="11">
                  <c:v>99.01405</c:v>
                </c:pt>
                <c:pt idx="12">
                  <c:v>98.86476</c:v>
                </c:pt>
                <c:pt idx="13">
                  <c:v>92.31934</c:v>
                </c:pt>
                <c:pt idx="14">
                  <c:v>84.62731</c:v>
                </c:pt>
                <c:pt idx="15">
                  <c:v>85.68189</c:v>
                </c:pt>
                <c:pt idx="16">
                  <c:v>89.83804</c:v>
                </c:pt>
                <c:pt idx="17">
                  <c:v>90.27817</c:v>
                </c:pt>
                <c:pt idx="18">
                  <c:v>89.71671</c:v>
                </c:pt>
                <c:pt idx="19">
                  <c:v>90.67623</c:v>
                </c:pt>
                <c:pt idx="20">
                  <c:v>92.3356</c:v>
                </c:pt>
                <c:pt idx="21">
                  <c:v>94.87413</c:v>
                </c:pt>
                <c:pt idx="22">
                  <c:v>95.93977</c:v>
                </c:pt>
                <c:pt idx="23">
                  <c:v>95.46805</c:v>
                </c:pt>
                <c:pt idx="24">
                  <c:v>91.85378</c:v>
                </c:pt>
                <c:pt idx="25">
                  <c:v>92.03053</c:v>
                </c:pt>
                <c:pt idx="26">
                  <c:v>94.2823</c:v>
                </c:pt>
                <c:pt idx="27">
                  <c:v>93.03343</c:v>
                </c:pt>
                <c:pt idx="28">
                  <c:v>91.82458</c:v>
                </c:pt>
                <c:pt idx="29">
                  <c:v>91.14591</c:v>
                </c:pt>
                <c:pt idx="30">
                  <c:v>87.22342</c:v>
                </c:pt>
                <c:pt idx="31">
                  <c:v>87.46784</c:v>
                </c:pt>
                <c:pt idx="32">
                  <c:v>97.64734</c:v>
                </c:pt>
                <c:pt idx="33">
                  <c:v>96.41683</c:v>
                </c:pt>
                <c:pt idx="34">
                  <c:v>100.19583</c:v>
                </c:pt>
                <c:pt idx="35">
                  <c:v>104.01913</c:v>
                </c:pt>
                <c:pt idx="36">
                  <c:v>91.87171</c:v>
                </c:pt>
                <c:pt idx="37">
                  <c:v>99.53239</c:v>
                </c:pt>
                <c:pt idx="38">
                  <c:v>99.78633</c:v>
                </c:pt>
                <c:pt idx="39">
                  <c:v>101.02692</c:v>
                </c:pt>
                <c:pt idx="40">
                  <c:v>111.26067</c:v>
                </c:pt>
                <c:pt idx="41">
                  <c:v>93.33471</c:v>
                </c:pt>
                <c:pt idx="42">
                  <c:v>103.29315</c:v>
                </c:pt>
              </c:numCache>
            </c:numRef>
          </c:val>
          <c:smooth val="0"/>
        </c:ser>
        <c:marker val="1"/>
        <c:axId val="5900831"/>
        <c:axId val="53107480"/>
      </c:lineChart>
      <c:catAx>
        <c:axId val="590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(Fiscal year)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07480"/>
        <c:crosses val="autoZero"/>
        <c:auto val="0"/>
        <c:lblOffset val="100"/>
        <c:tickLblSkip val="1"/>
        <c:noMultiLvlLbl val="0"/>
      </c:catAx>
      <c:valAx>
        <c:axId val="53107480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008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Achievement Ratio Private-sector(exc. Volatile orders)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                                                             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Not Adjusted)</a:t>
            </a: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2075" b="0" i="0" u="none" baseline="0">
                <a:solidFill>
                  <a:srgbClr val="000000"/>
                </a:solidFill>
              </a:rPr>
              <a:t>達成率　民需（船舶・電力を除く）（原系列）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775"/>
          <c:w val="0.972"/>
          <c:h val="0.8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'達成率 (原系列)'!$B$4:$C$46</c:f>
              <c:multiLvlStrCache>
                <c:ptCount val="43"/>
                <c:lvl>
                  <c:pt idx="0">
                    <c:v>4-6</c:v>
                  </c:pt>
                  <c:pt idx="1">
                    <c:v>7-9</c:v>
                  </c:pt>
                  <c:pt idx="2">
                    <c:v>10-12</c:v>
                  </c:pt>
                  <c:pt idx="3">
                    <c:v>1-3</c:v>
                  </c:pt>
                  <c:pt idx="4">
                    <c:v>4-6</c:v>
                  </c:pt>
                  <c:pt idx="5">
                    <c:v>7-9</c:v>
                  </c:pt>
                  <c:pt idx="6">
                    <c:v>10-12</c:v>
                  </c:pt>
                  <c:pt idx="7">
                    <c:v>1-3</c:v>
                  </c:pt>
                  <c:pt idx="8">
                    <c:v>4-6</c:v>
                  </c:pt>
                  <c:pt idx="9">
                    <c:v>7-9</c:v>
                  </c:pt>
                  <c:pt idx="10">
                    <c:v>10-12</c:v>
                  </c:pt>
                  <c:pt idx="11">
                    <c:v>1-3</c:v>
                  </c:pt>
                  <c:pt idx="12">
                    <c:v>4-6</c:v>
                  </c:pt>
                  <c:pt idx="13">
                    <c:v>7-9</c:v>
                  </c:pt>
                  <c:pt idx="14">
                    <c:v>10-12</c:v>
                  </c:pt>
                  <c:pt idx="15">
                    <c:v>1-3</c:v>
                  </c:pt>
                  <c:pt idx="16">
                    <c:v>4-6</c:v>
                  </c:pt>
                  <c:pt idx="17">
                    <c:v>7-9</c:v>
                  </c:pt>
                  <c:pt idx="18">
                    <c:v>10-12</c:v>
                  </c:pt>
                  <c:pt idx="19">
                    <c:v>1-3</c:v>
                  </c:pt>
                  <c:pt idx="20">
                    <c:v>4-6</c:v>
                  </c:pt>
                  <c:pt idx="21">
                    <c:v>7-9</c:v>
                  </c:pt>
                  <c:pt idx="22">
                    <c:v>10-12</c:v>
                  </c:pt>
                  <c:pt idx="23">
                    <c:v>1-3</c:v>
                  </c:pt>
                  <c:pt idx="24">
                    <c:v>4-6</c:v>
                  </c:pt>
                  <c:pt idx="25">
                    <c:v>7-9</c:v>
                  </c:pt>
                  <c:pt idx="26">
                    <c:v>10-12</c:v>
                  </c:pt>
                  <c:pt idx="27">
                    <c:v>1-3</c:v>
                  </c:pt>
                  <c:pt idx="28">
                    <c:v>4-6</c:v>
                  </c:pt>
                  <c:pt idx="29">
                    <c:v>7-9</c:v>
                  </c:pt>
                  <c:pt idx="30">
                    <c:v>10-12</c:v>
                  </c:pt>
                  <c:pt idx="31">
                    <c:v>1-3</c:v>
                  </c:pt>
                  <c:pt idx="32">
                    <c:v>4-6</c:v>
                  </c:pt>
                  <c:pt idx="33">
                    <c:v>7-9</c:v>
                  </c:pt>
                  <c:pt idx="34">
                    <c:v>10-12</c:v>
                  </c:pt>
                  <c:pt idx="35">
                    <c:v>1-3</c:v>
                  </c:pt>
                  <c:pt idx="36">
                    <c:v>4-6</c:v>
                  </c:pt>
                  <c:pt idx="37">
                    <c:v>7-9</c:v>
                  </c:pt>
                  <c:pt idx="38">
                    <c:v>10-12</c:v>
                  </c:pt>
                  <c:pt idx="39">
                    <c:v>1-3</c:v>
                  </c:pt>
                  <c:pt idx="40">
                    <c:v>4-6</c:v>
                  </c:pt>
                  <c:pt idx="41">
                    <c:v>7-9</c:v>
                  </c:pt>
                  <c:pt idx="42">
                    <c:v>10-12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5">
                    <c:v>2014</c:v>
                  </c:pt>
                  <c:pt idx="39">
                    <c:v>2015</c:v>
                  </c:pt>
                </c:lvl>
              </c:multiLvlStrCache>
            </c:multiLvlStrRef>
          </c:cat>
          <c:val>
            <c:numRef>
              <c:f>'達成率 (原系列)'!$D$4:$D$46</c:f>
              <c:numCache>
                <c:ptCount val="43"/>
                <c:pt idx="0">
                  <c:v>104.11053</c:v>
                </c:pt>
                <c:pt idx="1">
                  <c:v>103.18478</c:v>
                </c:pt>
                <c:pt idx="2">
                  <c:v>99.67543</c:v>
                </c:pt>
                <c:pt idx="3">
                  <c:v>97.44784</c:v>
                </c:pt>
                <c:pt idx="4">
                  <c:v>111.87268</c:v>
                </c:pt>
                <c:pt idx="5">
                  <c:v>87.48947</c:v>
                </c:pt>
                <c:pt idx="6">
                  <c:v>95.25933</c:v>
                </c:pt>
                <c:pt idx="7">
                  <c:v>94.90415</c:v>
                </c:pt>
                <c:pt idx="8">
                  <c:v>101.52478</c:v>
                </c:pt>
                <c:pt idx="9">
                  <c:v>95.24468</c:v>
                </c:pt>
                <c:pt idx="10">
                  <c:v>94.84852</c:v>
                </c:pt>
                <c:pt idx="11">
                  <c:v>94.28973</c:v>
                </c:pt>
                <c:pt idx="12">
                  <c:v>106.94237</c:v>
                </c:pt>
                <c:pt idx="13">
                  <c:v>91.878</c:v>
                </c:pt>
                <c:pt idx="14">
                  <c:v>80.0201</c:v>
                </c:pt>
                <c:pt idx="15">
                  <c:v>84.65595</c:v>
                </c:pt>
                <c:pt idx="16">
                  <c:v>95.61049</c:v>
                </c:pt>
                <c:pt idx="17">
                  <c:v>91.0122</c:v>
                </c:pt>
                <c:pt idx="18">
                  <c:v>85.30064</c:v>
                </c:pt>
                <c:pt idx="19">
                  <c:v>90.41252</c:v>
                </c:pt>
                <c:pt idx="20">
                  <c:v>97.74646</c:v>
                </c:pt>
                <c:pt idx="21">
                  <c:v>95.97919</c:v>
                </c:pt>
                <c:pt idx="22">
                  <c:v>90.80348</c:v>
                </c:pt>
                <c:pt idx="23">
                  <c:v>95.34679</c:v>
                </c:pt>
                <c:pt idx="24">
                  <c:v>97.09104</c:v>
                </c:pt>
                <c:pt idx="25">
                  <c:v>94.21119</c:v>
                </c:pt>
                <c:pt idx="26">
                  <c:v>88.72295</c:v>
                </c:pt>
                <c:pt idx="27">
                  <c:v>92.04282</c:v>
                </c:pt>
                <c:pt idx="28">
                  <c:v>95.69072</c:v>
                </c:pt>
                <c:pt idx="29">
                  <c:v>92.22863</c:v>
                </c:pt>
                <c:pt idx="30">
                  <c:v>83.93617</c:v>
                </c:pt>
                <c:pt idx="31">
                  <c:v>86.81676</c:v>
                </c:pt>
                <c:pt idx="32">
                  <c:v>102.20648</c:v>
                </c:pt>
                <c:pt idx="33">
                  <c:v>98.45837</c:v>
                </c:pt>
                <c:pt idx="34">
                  <c:v>95.35984</c:v>
                </c:pt>
                <c:pt idx="35">
                  <c:v>102.80073</c:v>
                </c:pt>
                <c:pt idx="36">
                  <c:v>96.11896</c:v>
                </c:pt>
                <c:pt idx="37">
                  <c:v>102.7284</c:v>
                </c:pt>
                <c:pt idx="38">
                  <c:v>94.7246</c:v>
                </c:pt>
                <c:pt idx="39">
                  <c:v>100.72214</c:v>
                </c:pt>
                <c:pt idx="40">
                  <c:v>114.50889</c:v>
                </c:pt>
                <c:pt idx="41">
                  <c:v>96.51991</c:v>
                </c:pt>
                <c:pt idx="42">
                  <c:v>97.43566</c:v>
                </c:pt>
              </c:numCache>
            </c:numRef>
          </c:val>
          <c:smooth val="0"/>
        </c:ser>
        <c:marker val="1"/>
        <c:axId val="8205273"/>
        <c:axId val="6738594"/>
      </c:lineChart>
      <c:catAx>
        <c:axId val="8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(Fiscal year)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8594"/>
        <c:crosses val="autoZero"/>
        <c:auto val="0"/>
        <c:lblOffset val="100"/>
        <c:tickLblSkip val="1"/>
        <c:noMultiLvlLbl val="0"/>
      </c:catAx>
      <c:valAx>
        <c:axId val="6738594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20527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0.42525</cdr:y>
    </cdr:from>
    <cdr:to>
      <cdr:x>0.05325</cdr:x>
      <cdr:y>0.426</cdr:y>
    </cdr:to>
    <cdr:sp>
      <cdr:nvSpPr>
        <cdr:cNvPr id="1" name="Line 1"/>
        <cdr:cNvSpPr>
          <a:spLocks/>
        </cdr:cNvSpPr>
      </cdr:nvSpPr>
      <cdr:spPr>
        <a:xfrm>
          <a:off x="4953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0.4175</cdr:y>
    </cdr:from>
    <cdr:to>
      <cdr:x>0.984</cdr:x>
      <cdr:y>0.41825</cdr:y>
    </cdr:to>
    <cdr:sp>
      <cdr:nvSpPr>
        <cdr:cNvPr id="2" name="Line 2"/>
        <cdr:cNvSpPr>
          <a:spLocks/>
        </cdr:cNvSpPr>
      </cdr:nvSpPr>
      <cdr:spPr>
        <a:xfrm flipV="1">
          <a:off x="371475" y="2476500"/>
          <a:ext cx="893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65</xdr:row>
      <xdr:rowOff>161925</xdr:rowOff>
    </xdr:from>
    <xdr:to>
      <xdr:col>12</xdr:col>
      <xdr:colOff>771525</xdr:colOff>
      <xdr:row>100</xdr:row>
      <xdr:rowOff>114300</xdr:rowOff>
    </xdr:to>
    <xdr:graphicFrame>
      <xdr:nvGraphicFramePr>
        <xdr:cNvPr id="1" name="グラフ 1"/>
        <xdr:cNvGraphicFramePr/>
      </xdr:nvGraphicFramePr>
      <xdr:xfrm>
        <a:off x="561975" y="13201650"/>
        <a:ext cx="94583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0.41425</cdr:y>
    </cdr:from>
    <cdr:to>
      <cdr:x>0.05125</cdr:x>
      <cdr:y>0.415</cdr:y>
    </cdr:to>
    <cdr:sp>
      <cdr:nvSpPr>
        <cdr:cNvPr id="1" name="Line 1025"/>
        <cdr:cNvSpPr>
          <a:spLocks/>
        </cdr:cNvSpPr>
      </cdr:nvSpPr>
      <cdr:spPr>
        <a:xfrm>
          <a:off x="4762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0.4095</cdr:y>
    </cdr:from>
    <cdr:to>
      <cdr:x>0.97875</cdr:x>
      <cdr:y>0.4095</cdr:y>
    </cdr:to>
    <cdr:sp>
      <cdr:nvSpPr>
        <cdr:cNvPr id="2" name="Line 1028"/>
        <cdr:cNvSpPr>
          <a:spLocks/>
        </cdr:cNvSpPr>
      </cdr:nvSpPr>
      <cdr:spPr>
        <a:xfrm>
          <a:off x="400050" y="2428875"/>
          <a:ext cx="878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65</xdr:row>
      <xdr:rowOff>161925</xdr:rowOff>
    </xdr:from>
    <xdr:to>
      <xdr:col>12</xdr:col>
      <xdr:colOff>447675</xdr:colOff>
      <xdr:row>100</xdr:row>
      <xdr:rowOff>114300</xdr:rowOff>
    </xdr:to>
    <xdr:graphicFrame>
      <xdr:nvGraphicFramePr>
        <xdr:cNvPr id="1" name="グラフ 2"/>
        <xdr:cNvGraphicFramePr/>
      </xdr:nvGraphicFramePr>
      <xdr:xfrm>
        <a:off x="323850" y="13173075"/>
        <a:ext cx="93821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1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4" spans="4:9" ht="24">
      <c r="D4" s="1" t="s">
        <v>115</v>
      </c>
      <c r="E4" s="2"/>
      <c r="F4" s="2"/>
      <c r="G4" s="2"/>
      <c r="H4" s="2"/>
      <c r="I4" s="2"/>
    </row>
    <row r="5" spans="6:7" ht="13.5">
      <c r="F5" s="2" t="s">
        <v>114</v>
      </c>
      <c r="G5" s="2"/>
    </row>
    <row r="8" spans="4:9" ht="20.25">
      <c r="D8" s="3" t="s">
        <v>161</v>
      </c>
      <c r="E8" s="4"/>
      <c r="F8" s="4"/>
      <c r="G8" s="4"/>
      <c r="H8" s="4"/>
      <c r="I8" s="4"/>
    </row>
    <row r="9" spans="4:9" ht="14.25">
      <c r="D9" s="5" t="s">
        <v>0</v>
      </c>
      <c r="E9" s="5"/>
      <c r="F9" s="5"/>
      <c r="G9" s="5"/>
      <c r="H9" s="5"/>
      <c r="I9" s="5"/>
    </row>
    <row r="14" spans="5:7" ht="14.25">
      <c r="E14" t="s">
        <v>1</v>
      </c>
      <c r="F14" t="s">
        <v>2</v>
      </c>
      <c r="G14" s="6"/>
    </row>
    <row r="15" spans="4:9" ht="14.25">
      <c r="D15" s="7" t="s">
        <v>3</v>
      </c>
      <c r="E15" s="7"/>
      <c r="F15" s="7"/>
      <c r="G15" s="7"/>
      <c r="H15" s="7"/>
      <c r="I15" s="7"/>
    </row>
    <row r="16" spans="4:9" ht="14.25">
      <c r="D16" s="7" t="s">
        <v>4</v>
      </c>
      <c r="E16" s="2"/>
      <c r="F16" s="2"/>
      <c r="G16" s="2"/>
      <c r="H16" s="2"/>
      <c r="I16" s="2"/>
    </row>
    <row r="18" spans="2:11" ht="13.5">
      <c r="B18" s="8"/>
      <c r="C18" s="2"/>
      <c r="D18" s="2"/>
      <c r="E18" s="2"/>
      <c r="F18" s="2"/>
      <c r="G18" s="2"/>
      <c r="H18" s="2"/>
      <c r="I18" s="2"/>
      <c r="J18" s="2"/>
      <c r="K18" s="2"/>
    </row>
    <row r="19" ht="14.25">
      <c r="E19" s="46" t="s">
        <v>5</v>
      </c>
    </row>
    <row r="21" spans="6:8" ht="13.5">
      <c r="F21" s="2"/>
      <c r="G21" s="2"/>
      <c r="H21" s="2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zoomScale="90" zoomScaleNormal="90" zoomScalePageLayoutView="0" workbookViewId="0" topLeftCell="A1">
      <pane xSplit="2" ySplit="8" topLeftCell="C44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A1" sqref="A1"/>
    </sheetView>
  </sheetViews>
  <sheetFormatPr defaultColWidth="9.00390625" defaultRowHeight="13.5"/>
  <cols>
    <col min="1" max="1" width="1.875" style="0" customWidth="1"/>
    <col min="2" max="2" width="9.75390625" style="29" customWidth="1"/>
    <col min="3" max="6" width="5.875" style="0" customWidth="1"/>
    <col min="7" max="7" width="6.50390625" style="0" customWidth="1"/>
    <col min="8" max="20" width="5.875" style="0" customWidth="1"/>
    <col min="21" max="21" width="6.375" style="0" customWidth="1"/>
    <col min="22" max="22" width="5.875" style="0" customWidth="1"/>
  </cols>
  <sheetData>
    <row r="1" ht="14.25">
      <c r="C1" t="s">
        <v>95</v>
      </c>
    </row>
    <row r="2" spans="3:22" ht="14.25">
      <c r="C2" s="45" t="s">
        <v>6</v>
      </c>
      <c r="D2" s="45"/>
      <c r="U2" s="48"/>
      <c r="V2" s="48" t="s">
        <v>7</v>
      </c>
    </row>
    <row r="3" spans="2:22" ht="14.25">
      <c r="B3" s="30"/>
      <c r="C3" s="61" t="s">
        <v>8</v>
      </c>
      <c r="D3" s="24"/>
      <c r="E3" s="62" t="s">
        <v>9</v>
      </c>
      <c r="F3" s="24"/>
      <c r="G3" s="62" t="s">
        <v>10</v>
      </c>
      <c r="H3" s="23"/>
      <c r="I3" s="62" t="s">
        <v>11</v>
      </c>
      <c r="J3" s="23"/>
      <c r="K3" s="23"/>
      <c r="L3" s="23"/>
      <c r="M3" s="23"/>
      <c r="N3" s="24"/>
      <c r="O3" s="62" t="s">
        <v>12</v>
      </c>
      <c r="P3" s="23"/>
      <c r="Q3" s="62" t="s">
        <v>13</v>
      </c>
      <c r="R3" s="23"/>
      <c r="S3" s="23"/>
      <c r="T3" s="24"/>
      <c r="U3" s="63" t="s">
        <v>14</v>
      </c>
      <c r="V3" s="64"/>
    </row>
    <row r="4" spans="2:22" ht="14.25">
      <c r="B4" s="31"/>
      <c r="C4" s="65"/>
      <c r="D4" s="55"/>
      <c r="E4" s="53"/>
      <c r="F4" s="55"/>
      <c r="G4" s="53"/>
      <c r="H4" s="55"/>
      <c r="I4" s="53"/>
      <c r="J4" s="55"/>
      <c r="K4" s="62" t="s">
        <v>15</v>
      </c>
      <c r="L4" s="24"/>
      <c r="M4" s="88" t="s">
        <v>16</v>
      </c>
      <c r="N4" s="24"/>
      <c r="O4" s="53"/>
      <c r="P4" s="55"/>
      <c r="Q4" s="53"/>
      <c r="R4" s="55"/>
      <c r="S4" s="62" t="s">
        <v>16</v>
      </c>
      <c r="T4" s="24"/>
      <c r="U4" s="53"/>
      <c r="V4" s="66"/>
    </row>
    <row r="5" spans="2:22" ht="15" thickBot="1">
      <c r="B5" s="31"/>
      <c r="C5" s="67"/>
      <c r="D5" s="56"/>
      <c r="E5" s="54"/>
      <c r="F5" s="56"/>
      <c r="G5" s="54"/>
      <c r="H5" s="56"/>
      <c r="I5" s="54"/>
      <c r="J5" s="56"/>
      <c r="K5" s="54"/>
      <c r="L5" s="56"/>
      <c r="M5" s="68" t="s">
        <v>17</v>
      </c>
      <c r="N5" s="56"/>
      <c r="O5" s="54"/>
      <c r="P5" s="56"/>
      <c r="Q5" s="54"/>
      <c r="R5" s="56"/>
      <c r="S5" s="68" t="s">
        <v>17</v>
      </c>
      <c r="T5" s="56"/>
      <c r="U5" s="54"/>
      <c r="V5" s="66"/>
    </row>
    <row r="6" spans="2:22" ht="16.5">
      <c r="B6" s="31"/>
      <c r="C6" s="69" t="s">
        <v>18</v>
      </c>
      <c r="D6" s="9"/>
      <c r="E6" s="70" t="s">
        <v>19</v>
      </c>
      <c r="F6" s="71"/>
      <c r="G6" s="70" t="s">
        <v>20</v>
      </c>
      <c r="H6" s="9"/>
      <c r="I6" s="70" t="s">
        <v>21</v>
      </c>
      <c r="J6" s="72"/>
      <c r="K6" s="11"/>
      <c r="L6" s="11"/>
      <c r="M6" s="11"/>
      <c r="N6" s="11"/>
      <c r="O6" s="73"/>
      <c r="P6" s="11"/>
      <c r="Q6" s="73"/>
      <c r="R6" s="89"/>
      <c r="S6" s="90"/>
      <c r="T6" s="11"/>
      <c r="U6" s="70" t="s">
        <v>22</v>
      </c>
      <c r="V6" s="74"/>
    </row>
    <row r="7" spans="2:22" ht="16.5">
      <c r="B7" s="31"/>
      <c r="C7" s="75"/>
      <c r="D7" s="11"/>
      <c r="E7" s="76" t="s">
        <v>23</v>
      </c>
      <c r="F7" s="77"/>
      <c r="G7" s="78"/>
      <c r="H7" s="11"/>
      <c r="I7" s="78" t="s">
        <v>24</v>
      </c>
      <c r="J7" s="11"/>
      <c r="K7" s="15" t="s">
        <v>25</v>
      </c>
      <c r="L7" s="79"/>
      <c r="M7" s="15" t="s">
        <v>26</v>
      </c>
      <c r="N7" s="79"/>
      <c r="O7" s="76" t="s">
        <v>27</v>
      </c>
      <c r="P7" s="9"/>
      <c r="Q7" s="76" t="s">
        <v>28</v>
      </c>
      <c r="R7" s="80"/>
      <c r="S7" s="81" t="s">
        <v>26</v>
      </c>
      <c r="T7" s="79"/>
      <c r="U7" s="76" t="s">
        <v>29</v>
      </c>
      <c r="V7" s="66"/>
    </row>
    <row r="8" spans="2:22" ht="17.25" thickBot="1">
      <c r="B8" s="32"/>
      <c r="C8" s="82"/>
      <c r="D8" s="17"/>
      <c r="E8" s="19"/>
      <c r="F8" s="83"/>
      <c r="G8" s="19"/>
      <c r="H8" s="17"/>
      <c r="I8" s="19"/>
      <c r="J8" s="17"/>
      <c r="K8" s="19"/>
      <c r="L8" s="83" t="s">
        <v>30</v>
      </c>
      <c r="M8" s="19"/>
      <c r="N8" s="83" t="s">
        <v>31</v>
      </c>
      <c r="O8" s="19"/>
      <c r="P8" s="17"/>
      <c r="Q8" s="84" t="s">
        <v>32</v>
      </c>
      <c r="R8" s="83"/>
      <c r="S8" s="17"/>
      <c r="T8" s="17" t="s">
        <v>31</v>
      </c>
      <c r="U8" s="19"/>
      <c r="V8" s="85"/>
    </row>
    <row r="9" spans="2:22" s="42" customFormat="1" ht="16.5">
      <c r="B9" s="91" t="s">
        <v>110</v>
      </c>
      <c r="C9" s="33">
        <f>'需要者別達成率（季調）'!C10</f>
        <v>98.56002</v>
      </c>
      <c r="D9" s="33" t="s">
        <v>80</v>
      </c>
      <c r="E9" s="87">
        <f>'需要者別達成率（季調）'!D10</f>
        <v>108.27909</v>
      </c>
      <c r="F9" s="43" t="s">
        <v>80</v>
      </c>
      <c r="G9" s="33">
        <f>'需要者別達成率（季調）'!E10</f>
        <v>83.97294</v>
      </c>
      <c r="H9" s="33" t="s">
        <v>80</v>
      </c>
      <c r="I9" s="87">
        <f>'需要者別達成率（季調）'!F10</f>
        <v>95.7228</v>
      </c>
      <c r="J9" s="43" t="s">
        <v>80</v>
      </c>
      <c r="K9" s="33">
        <f>'需要者別達成率（季調）'!G10</f>
        <v>95.55138</v>
      </c>
      <c r="L9" s="33" t="s">
        <v>80</v>
      </c>
      <c r="M9" s="87">
        <f>'需要者別達成率（季調）'!H10</f>
        <v>96.56638</v>
      </c>
      <c r="N9" s="43" t="s">
        <v>80</v>
      </c>
      <c r="O9" s="33">
        <f>'需要者別達成率（季調）'!I10</f>
        <v>96.73524</v>
      </c>
      <c r="P9" s="33" t="s">
        <v>80</v>
      </c>
      <c r="Q9" s="87">
        <f>'需要者別達成率（季調）'!J10</f>
        <v>95.61172</v>
      </c>
      <c r="R9" s="43" t="s">
        <v>80</v>
      </c>
      <c r="S9" s="33">
        <f>'需要者別達成率（季調）'!K10</f>
        <v>95.97206</v>
      </c>
      <c r="T9" s="33" t="s">
        <v>80</v>
      </c>
      <c r="U9" s="87">
        <f>'需要者別達成率（季調）'!L10</f>
        <v>105.18129</v>
      </c>
      <c r="V9" s="43" t="s">
        <v>80</v>
      </c>
    </row>
    <row r="10" spans="2:22" s="42" customFormat="1" ht="16.5">
      <c r="B10" s="91" t="s">
        <v>41</v>
      </c>
      <c r="C10" s="33">
        <f>'需要者別達成率（季調）'!C11</f>
        <v>107.75754</v>
      </c>
      <c r="D10" s="44"/>
      <c r="E10" s="87">
        <f>'需要者別達成率（季調）'!D11</f>
        <v>118.45316</v>
      </c>
      <c r="F10" s="44"/>
      <c r="G10" s="33">
        <f>'需要者別達成率（季調）'!E11</f>
        <v>85.26725</v>
      </c>
      <c r="H10" s="44"/>
      <c r="I10" s="87">
        <f>'需要者別達成率（季調）'!F11</f>
        <v>103.4208</v>
      </c>
      <c r="J10" s="44"/>
      <c r="K10" s="33">
        <f>'需要者別達成率（季調）'!G11</f>
        <v>103.20921</v>
      </c>
      <c r="L10" s="44"/>
      <c r="M10" s="87">
        <f>'需要者別達成率（季調）'!H11</f>
        <v>103.02847</v>
      </c>
      <c r="N10" s="44"/>
      <c r="O10" s="33">
        <f>'需要者別達成率（季調）'!I11</f>
        <v>109.39322</v>
      </c>
      <c r="P10" s="44"/>
      <c r="Q10" s="87">
        <f>'需要者別達成率（季調）'!J11</f>
        <v>100.48629</v>
      </c>
      <c r="R10" s="44"/>
      <c r="S10" s="33">
        <f>'需要者別達成率（季調）'!K11</f>
        <v>101.36132</v>
      </c>
      <c r="T10" s="44"/>
      <c r="U10" s="87">
        <f>'需要者別達成率（季調）'!L11</f>
        <v>104.25113</v>
      </c>
      <c r="V10" s="44"/>
    </row>
    <row r="11" spans="2:22" s="42" customFormat="1" ht="16.5">
      <c r="B11" s="91" t="s">
        <v>33</v>
      </c>
      <c r="C11" s="33">
        <f>'需要者別達成率（季調）'!C12</f>
        <v>109.59184</v>
      </c>
      <c r="D11" s="44"/>
      <c r="E11" s="87">
        <f>'需要者別達成率（季調）'!D12</f>
        <v>113.57003</v>
      </c>
      <c r="F11" s="44"/>
      <c r="G11" s="33">
        <f>'需要者別達成率（季調）'!E12</f>
        <v>104.72702</v>
      </c>
      <c r="H11" s="44"/>
      <c r="I11" s="87">
        <f>'需要者別達成率（季調）'!F12</f>
        <v>104.43493</v>
      </c>
      <c r="J11" s="44"/>
      <c r="K11" s="33">
        <f>'需要者別達成率（季調）'!G12</f>
        <v>104.36586</v>
      </c>
      <c r="L11" s="44"/>
      <c r="M11" s="87">
        <f>'需要者別達成率（季調）'!H12</f>
        <v>104.5917</v>
      </c>
      <c r="N11" s="44"/>
      <c r="O11" s="33">
        <f>'需要者別達成率（季調）'!I12</f>
        <v>106.92293</v>
      </c>
      <c r="P11" s="44"/>
      <c r="Q11" s="87">
        <f>'需要者別達成率（季調）'!J12</f>
        <v>104.08671</v>
      </c>
      <c r="R11" s="44"/>
      <c r="S11" s="33">
        <f>'需要者別達成率（季調）'!K12</f>
        <v>101.24432</v>
      </c>
      <c r="T11" s="44"/>
      <c r="U11" s="87">
        <f>'需要者別達成率（季調）'!L12</f>
        <v>107.88829</v>
      </c>
      <c r="V11" s="44"/>
    </row>
    <row r="12" spans="2:22" s="42" customFormat="1" ht="16.5">
      <c r="B12" s="91" t="s">
        <v>81</v>
      </c>
      <c r="C12" s="33">
        <f>'需要者別達成率（季調）'!C13</f>
        <v>101.89535</v>
      </c>
      <c r="D12" s="44">
        <f>(C9+C10+C11)/3</f>
        <v>105.30313333333334</v>
      </c>
      <c r="E12" s="87">
        <f>'需要者別達成率（季調）'!D13</f>
        <v>123.8682</v>
      </c>
      <c r="F12" s="44">
        <f aca="true" t="shared" si="0" ref="F12:F20">(E9+E10+E11)/3</f>
        <v>113.43409333333334</v>
      </c>
      <c r="G12" s="33">
        <f>'需要者別達成率（季調）'!E13</f>
        <v>86.60224</v>
      </c>
      <c r="H12" s="44">
        <f aca="true" t="shared" si="1" ref="H12:H20">(G9+G10+G11)/3</f>
        <v>91.32240333333333</v>
      </c>
      <c r="I12" s="87">
        <f>'需要者別達成率（季調）'!F13</f>
        <v>99.16471</v>
      </c>
      <c r="J12" s="44">
        <f aca="true" t="shared" si="2" ref="J12:J20">(I9+I10+I11)/3</f>
        <v>101.19284333333333</v>
      </c>
      <c r="K12" s="33">
        <f>'需要者別達成率（季調）'!G13</f>
        <v>98.74696</v>
      </c>
      <c r="L12" s="44">
        <f aca="true" t="shared" si="3" ref="L12:L20">(K9+K10+K11)/3</f>
        <v>101.04214999999999</v>
      </c>
      <c r="M12" s="87">
        <f>'需要者別達成率（季調）'!H13</f>
        <v>97.58341</v>
      </c>
      <c r="N12" s="44">
        <f aca="true" t="shared" si="4" ref="N12:N20">(M9+M10+M11)/3</f>
        <v>101.39551666666667</v>
      </c>
      <c r="O12" s="33">
        <f>'需要者別達成率（季調）'!I13</f>
        <v>102.8565</v>
      </c>
      <c r="P12" s="44">
        <f aca="true" t="shared" si="5" ref="P12:P20">(O9+O10+O11)/3</f>
        <v>104.35046333333334</v>
      </c>
      <c r="Q12" s="87">
        <f>'需要者別達成率（季調）'!J13</f>
        <v>93.75386</v>
      </c>
      <c r="R12" s="44">
        <f aca="true" t="shared" si="6" ref="R12:R20">(Q9+Q10+Q11)/3</f>
        <v>100.06157333333333</v>
      </c>
      <c r="S12" s="33">
        <f>'需要者別達成率（季調）'!K13</f>
        <v>94.47217</v>
      </c>
      <c r="T12" s="44">
        <f aca="true" t="shared" si="7" ref="T12:T20">(S9+S10+S11)/3</f>
        <v>99.5259</v>
      </c>
      <c r="U12" s="87">
        <f>'需要者別達成率（季調）'!L13</f>
        <v>101.23785</v>
      </c>
      <c r="V12" s="44">
        <f aca="true" t="shared" si="8" ref="V12:V20">(U9+U10+U11)/3</f>
        <v>105.77357</v>
      </c>
    </row>
    <row r="13" spans="2:22" s="42" customFormat="1" ht="16.5">
      <c r="B13" s="91" t="s">
        <v>43</v>
      </c>
      <c r="C13" s="33">
        <f>'需要者別達成率（季調）'!C14</f>
        <v>106.42151</v>
      </c>
      <c r="D13" s="44">
        <f aca="true" t="shared" si="9" ref="D13:D22">(C10+C11+C12)/3</f>
        <v>106.41491</v>
      </c>
      <c r="E13" s="87">
        <f>'需要者別達成率（季調）'!D14</f>
        <v>111.91192</v>
      </c>
      <c r="F13" s="44">
        <f t="shared" si="0"/>
        <v>118.63046333333334</v>
      </c>
      <c r="G13" s="33">
        <f>'需要者別達成率（季調）'!E14</f>
        <v>101.18321</v>
      </c>
      <c r="H13" s="44">
        <f t="shared" si="1"/>
        <v>92.19883666666665</v>
      </c>
      <c r="I13" s="87">
        <f>'需要者別達成率（季調）'!F14</f>
        <v>103.05438</v>
      </c>
      <c r="J13" s="44">
        <f t="shared" si="2"/>
        <v>102.34014666666667</v>
      </c>
      <c r="K13" s="33">
        <f>'需要者別達成率（季調）'!G14</f>
        <v>102.66838</v>
      </c>
      <c r="L13" s="44">
        <f t="shared" si="3"/>
        <v>102.10734333333333</v>
      </c>
      <c r="M13" s="87">
        <f>'需要者別達成率（季調）'!H14</f>
        <v>103.42755</v>
      </c>
      <c r="N13" s="44">
        <f t="shared" si="4"/>
        <v>101.73452666666667</v>
      </c>
      <c r="O13" s="33">
        <f>'需要者別達成率（季調）'!I14</f>
        <v>112.18483</v>
      </c>
      <c r="P13" s="44">
        <f t="shared" si="5"/>
        <v>106.39088333333332</v>
      </c>
      <c r="Q13" s="87">
        <f>'需要者別達成率（季調）'!J14</f>
        <v>97.74246</v>
      </c>
      <c r="R13" s="44">
        <f t="shared" si="6"/>
        <v>99.44228666666667</v>
      </c>
      <c r="S13" s="33">
        <f>'需要者別達成率（季調）'!K14</f>
        <v>96.85095</v>
      </c>
      <c r="T13" s="44">
        <f t="shared" si="7"/>
        <v>99.02593666666667</v>
      </c>
      <c r="U13" s="87">
        <f>'需要者別達成率（季調）'!L14</f>
        <v>109.7356</v>
      </c>
      <c r="V13" s="44">
        <f t="shared" si="8"/>
        <v>104.45909</v>
      </c>
    </row>
    <row r="14" spans="2:22" s="42" customFormat="1" ht="16.5">
      <c r="B14" s="91" t="s">
        <v>41</v>
      </c>
      <c r="C14" s="33">
        <f>'需要者別達成率（季調）'!C15</f>
        <v>99.47376</v>
      </c>
      <c r="D14" s="44">
        <f t="shared" si="9"/>
        <v>105.96956666666667</v>
      </c>
      <c r="E14" s="87">
        <f>'需要者別達成率（季調）'!D15</f>
        <v>108.22197</v>
      </c>
      <c r="F14" s="44">
        <f t="shared" si="0"/>
        <v>116.45004999999999</v>
      </c>
      <c r="G14" s="33">
        <f>'需要者別達成率（季調）'!E15</f>
        <v>102.00701</v>
      </c>
      <c r="H14" s="44">
        <f t="shared" si="1"/>
        <v>97.50415666666667</v>
      </c>
      <c r="I14" s="87">
        <f>'需要者別達成率（季調）'!F15</f>
        <v>91.12056</v>
      </c>
      <c r="J14" s="44">
        <f t="shared" si="2"/>
        <v>102.21800666666667</v>
      </c>
      <c r="K14" s="33">
        <f>'需要者別達成率（季調）'!G15</f>
        <v>89.93316</v>
      </c>
      <c r="L14" s="44">
        <f t="shared" si="3"/>
        <v>101.92706666666668</v>
      </c>
      <c r="M14" s="87">
        <f>'需要者別達成率（季調）'!H15</f>
        <v>88.24297</v>
      </c>
      <c r="N14" s="44">
        <f t="shared" si="4"/>
        <v>101.86755333333333</v>
      </c>
      <c r="O14" s="33">
        <f>'需要者別達成率（季調）'!I15</f>
        <v>95.46679</v>
      </c>
      <c r="P14" s="44">
        <f t="shared" si="5"/>
        <v>107.32141999999999</v>
      </c>
      <c r="Q14" s="87">
        <f>'需要者別達成率（季調）'!J15</f>
        <v>89.21509</v>
      </c>
      <c r="R14" s="44">
        <f t="shared" si="6"/>
        <v>98.52767666666666</v>
      </c>
      <c r="S14" s="33">
        <f>'需要者別達成率（季調）'!K15</f>
        <v>85.49424</v>
      </c>
      <c r="T14" s="44">
        <f t="shared" si="7"/>
        <v>97.52248000000002</v>
      </c>
      <c r="U14" s="87">
        <f>'需要者別達成率（季調）'!L15</f>
        <v>91.90036</v>
      </c>
      <c r="V14" s="44">
        <f t="shared" si="8"/>
        <v>106.28724666666666</v>
      </c>
    </row>
    <row r="15" spans="2:22" s="42" customFormat="1" ht="16.5">
      <c r="B15" s="91" t="s">
        <v>33</v>
      </c>
      <c r="C15" s="33">
        <f>'需要者別達成率（季調）'!C16</f>
        <v>109.2067</v>
      </c>
      <c r="D15" s="44">
        <f t="shared" si="9"/>
        <v>102.59687333333333</v>
      </c>
      <c r="E15" s="87">
        <f>'需要者別達成率（季調）'!D16</f>
        <v>124.53122</v>
      </c>
      <c r="F15" s="44">
        <f t="shared" si="0"/>
        <v>114.66736333333334</v>
      </c>
      <c r="G15" s="33">
        <f>'需要者別達成率（季調）'!E16</f>
        <v>89.42633</v>
      </c>
      <c r="H15" s="44">
        <f t="shared" si="1"/>
        <v>96.59748666666667</v>
      </c>
      <c r="I15" s="87">
        <f>'需要者別達成率（季調）'!F16</f>
        <v>98.6751</v>
      </c>
      <c r="J15" s="44">
        <f t="shared" si="2"/>
        <v>97.77988333333333</v>
      </c>
      <c r="K15" s="33">
        <f>'需要者別達成率（季調）'!G16</f>
        <v>99.59193</v>
      </c>
      <c r="L15" s="44">
        <f t="shared" si="3"/>
        <v>97.11616666666667</v>
      </c>
      <c r="M15" s="87">
        <f>'需要者別達成率（季調）'!H16</f>
        <v>98.61216</v>
      </c>
      <c r="N15" s="44">
        <f t="shared" si="4"/>
        <v>96.41797666666668</v>
      </c>
      <c r="O15" s="33">
        <f>'需要者別達成率（季調）'!I16</f>
        <v>103.18719</v>
      </c>
      <c r="P15" s="44">
        <f t="shared" si="5"/>
        <v>103.50270666666667</v>
      </c>
      <c r="Q15" s="87">
        <f>'需要者別達成率（季調）'!J16</f>
        <v>95.83716</v>
      </c>
      <c r="R15" s="44">
        <f t="shared" si="6"/>
        <v>93.57047</v>
      </c>
      <c r="S15" s="33">
        <f>'需要者別達成率（季調）'!K16</f>
        <v>94.52673</v>
      </c>
      <c r="T15" s="44">
        <f t="shared" si="7"/>
        <v>92.27245333333333</v>
      </c>
      <c r="U15" s="87">
        <f>'需要者別達成率（季調）'!L16</f>
        <v>106.66492</v>
      </c>
      <c r="V15" s="44">
        <f t="shared" si="8"/>
        <v>100.95793666666668</v>
      </c>
    </row>
    <row r="16" spans="2:22" s="42" customFormat="1" ht="16.5">
      <c r="B16" s="91" t="s">
        <v>82</v>
      </c>
      <c r="C16" s="33">
        <f>'需要者別達成率（季調）'!C17</f>
        <v>103.48379</v>
      </c>
      <c r="D16" s="44">
        <f t="shared" si="9"/>
        <v>105.03399</v>
      </c>
      <c r="E16" s="87">
        <f>'需要者別達成率（季調）'!D17</f>
        <v>120.18142</v>
      </c>
      <c r="F16" s="44">
        <f t="shared" si="0"/>
        <v>114.88837000000001</v>
      </c>
      <c r="G16" s="33">
        <f>'需要者別達成率（季調）'!E17</f>
        <v>113.52911</v>
      </c>
      <c r="H16" s="44">
        <f t="shared" si="1"/>
        <v>97.53885000000001</v>
      </c>
      <c r="I16" s="87">
        <f>'需要者別達成率（季調）'!F17</f>
        <v>97.90153</v>
      </c>
      <c r="J16" s="44">
        <f t="shared" si="2"/>
        <v>97.61667999999999</v>
      </c>
      <c r="K16" s="33">
        <f>'需要者別達成率（季調）'!G17</f>
        <v>97.63996</v>
      </c>
      <c r="L16" s="44">
        <f t="shared" si="3"/>
        <v>97.39782333333333</v>
      </c>
      <c r="M16" s="87">
        <f>'需要者別達成率（季調）'!H17</f>
        <v>97.52718</v>
      </c>
      <c r="N16" s="44">
        <f t="shared" si="4"/>
        <v>96.76089333333334</v>
      </c>
      <c r="O16" s="33">
        <f>'需要者別達成率（季調）'!I17</f>
        <v>100.38815</v>
      </c>
      <c r="P16" s="44">
        <f t="shared" si="5"/>
        <v>103.61293666666667</v>
      </c>
      <c r="Q16" s="87">
        <f>'需要者別達成率（季調）'!J17</f>
        <v>94.31251</v>
      </c>
      <c r="R16" s="44">
        <f t="shared" si="6"/>
        <v>94.26490333333334</v>
      </c>
      <c r="S16" s="33">
        <f>'需要者別達成率（季調）'!K17</f>
        <v>93.80401</v>
      </c>
      <c r="T16" s="44">
        <f t="shared" si="7"/>
        <v>92.29064</v>
      </c>
      <c r="U16" s="87">
        <f>'需要者別達成率（季調）'!L17</f>
        <v>96.46918</v>
      </c>
      <c r="V16" s="44">
        <f t="shared" si="8"/>
        <v>102.76696</v>
      </c>
    </row>
    <row r="17" spans="2:22" s="42" customFormat="1" ht="16.5">
      <c r="B17" s="91" t="s">
        <v>43</v>
      </c>
      <c r="C17" s="33">
        <f>'需要者別達成率（季調）'!C18</f>
        <v>105.21429</v>
      </c>
      <c r="D17" s="44">
        <f t="shared" si="9"/>
        <v>104.05475</v>
      </c>
      <c r="E17" s="87">
        <f>'需要者別達成率（季調）'!D18</f>
        <v>114.31667</v>
      </c>
      <c r="F17" s="44">
        <f t="shared" si="0"/>
        <v>117.64487000000001</v>
      </c>
      <c r="G17" s="33">
        <f>'需要者別達成率（季調）'!E18</f>
        <v>123.30991</v>
      </c>
      <c r="H17" s="44">
        <f t="shared" si="1"/>
        <v>101.65415</v>
      </c>
      <c r="I17" s="87">
        <f>'需要者別達成率（季調）'!F18</f>
        <v>95.73529</v>
      </c>
      <c r="J17" s="44">
        <f t="shared" si="2"/>
        <v>95.89906333333333</v>
      </c>
      <c r="K17" s="33">
        <f>'需要者別達成率（季調）'!G18</f>
        <v>95.58554</v>
      </c>
      <c r="L17" s="44">
        <f t="shared" si="3"/>
        <v>95.72168333333333</v>
      </c>
      <c r="M17" s="87">
        <f>'需要者別達成率（季調）'!H18</f>
        <v>94.50706</v>
      </c>
      <c r="N17" s="44">
        <f t="shared" si="4"/>
        <v>94.79410333333334</v>
      </c>
      <c r="O17" s="33">
        <f>'需要者別達成率（季調）'!I18</f>
        <v>97.5261</v>
      </c>
      <c r="P17" s="44">
        <f t="shared" si="5"/>
        <v>99.68070999999999</v>
      </c>
      <c r="Q17" s="87">
        <f>'需要者別達成率（季調）'!J18</f>
        <v>94.28314</v>
      </c>
      <c r="R17" s="44">
        <f t="shared" si="6"/>
        <v>93.12158666666669</v>
      </c>
      <c r="S17" s="33">
        <f>'需要者別達成率（季調）'!K18</f>
        <v>91.58341</v>
      </c>
      <c r="T17" s="44">
        <f t="shared" si="7"/>
        <v>91.27499333333333</v>
      </c>
      <c r="U17" s="87">
        <f>'需要者別達成率（季調）'!L18</f>
        <v>100.5005</v>
      </c>
      <c r="V17" s="44">
        <f t="shared" si="8"/>
        <v>98.34481999999998</v>
      </c>
    </row>
    <row r="18" spans="2:22" s="42" customFormat="1" ht="16.5">
      <c r="B18" s="91" t="s">
        <v>41</v>
      </c>
      <c r="C18" s="33">
        <f>'需要者別達成率（季調）'!C19</f>
        <v>107.0167</v>
      </c>
      <c r="D18" s="44">
        <f t="shared" si="9"/>
        <v>105.96826</v>
      </c>
      <c r="E18" s="87">
        <f>'需要者別達成率（季調）'!D19</f>
        <v>114.00299</v>
      </c>
      <c r="F18" s="44">
        <f t="shared" si="0"/>
        <v>119.67643666666667</v>
      </c>
      <c r="G18" s="33">
        <f>'需要者別達成率（季調）'!E19</f>
        <v>105.75991</v>
      </c>
      <c r="H18" s="44">
        <f t="shared" si="1"/>
        <v>108.75511666666667</v>
      </c>
      <c r="I18" s="87">
        <f>'需要者別達成率（季調）'!F19</f>
        <v>97.64677</v>
      </c>
      <c r="J18" s="44">
        <f t="shared" si="2"/>
        <v>97.43730666666666</v>
      </c>
      <c r="K18" s="33">
        <f>'需要者別達成率（季調）'!G19</f>
        <v>97.09891</v>
      </c>
      <c r="L18" s="44">
        <f t="shared" si="3"/>
        <v>97.60581</v>
      </c>
      <c r="M18" s="87">
        <f>'需要者別達成率（季調）'!H19</f>
        <v>96.88898</v>
      </c>
      <c r="N18" s="44">
        <f t="shared" si="4"/>
        <v>96.88213333333333</v>
      </c>
      <c r="O18" s="33">
        <f>'需要者別達成率（季調）'!I19</f>
        <v>100.94484</v>
      </c>
      <c r="P18" s="44">
        <f t="shared" si="5"/>
        <v>100.36714666666666</v>
      </c>
      <c r="Q18" s="87">
        <f>'需要者別達成率（季調）'!J19</f>
        <v>97.18571</v>
      </c>
      <c r="R18" s="44">
        <f t="shared" si="6"/>
        <v>94.81093666666668</v>
      </c>
      <c r="S18" s="33">
        <f>'需要者別達成率（季調）'!K19</f>
        <v>95.79658</v>
      </c>
      <c r="T18" s="44">
        <f t="shared" si="7"/>
        <v>93.30471666666666</v>
      </c>
      <c r="U18" s="87">
        <f>'需要者別達成率（季調）'!L19</f>
        <v>114.75056</v>
      </c>
      <c r="V18" s="44">
        <f t="shared" si="8"/>
        <v>101.21153333333332</v>
      </c>
    </row>
    <row r="19" spans="2:22" s="42" customFormat="1" ht="16.5">
      <c r="B19" s="91" t="s">
        <v>33</v>
      </c>
      <c r="C19" s="33">
        <f>'需要者別達成率（季調）'!C20</f>
        <v>108.76111</v>
      </c>
      <c r="D19" s="44">
        <f t="shared" si="9"/>
        <v>105.23826000000001</v>
      </c>
      <c r="E19" s="87">
        <f>'需要者別達成率（季調）'!D20</f>
        <v>115.29527</v>
      </c>
      <c r="F19" s="44">
        <f t="shared" si="0"/>
        <v>116.16702666666667</v>
      </c>
      <c r="G19" s="33">
        <f>'需要者別達成率（季調）'!E20</f>
        <v>108.31688</v>
      </c>
      <c r="H19" s="44">
        <f t="shared" si="1"/>
        <v>114.19964333333333</v>
      </c>
      <c r="I19" s="87">
        <f>'需要者別達成率（季調）'!F20</f>
        <v>100.70891</v>
      </c>
      <c r="J19" s="44">
        <f t="shared" si="2"/>
        <v>97.09453</v>
      </c>
      <c r="K19" s="33">
        <f>'需要者別達成率（季調）'!G20</f>
        <v>98.97615</v>
      </c>
      <c r="L19" s="44">
        <f t="shared" si="3"/>
        <v>96.77480333333334</v>
      </c>
      <c r="M19" s="87">
        <f>'需要者別達成率（季調）'!H20</f>
        <v>98.34422</v>
      </c>
      <c r="N19" s="44">
        <f t="shared" si="4"/>
        <v>96.30774000000001</v>
      </c>
      <c r="O19" s="33">
        <f>'需要者別達成率（季調）'!I20</f>
        <v>103.76265</v>
      </c>
      <c r="P19" s="44">
        <f t="shared" si="5"/>
        <v>99.61969666666666</v>
      </c>
      <c r="Q19" s="87">
        <f>'需要者別達成率（季調）'!J20</f>
        <v>98.59875</v>
      </c>
      <c r="R19" s="44">
        <f t="shared" si="6"/>
        <v>95.26045333333333</v>
      </c>
      <c r="S19" s="33">
        <f>'需要者別達成率（季調）'!K20</f>
        <v>94.81831</v>
      </c>
      <c r="T19" s="44">
        <f t="shared" si="7"/>
        <v>93.72800000000001</v>
      </c>
      <c r="U19" s="87">
        <f>'需要者別達成率（季調）'!L20</f>
        <v>105.50908</v>
      </c>
      <c r="V19" s="44">
        <f t="shared" si="8"/>
        <v>103.90674666666666</v>
      </c>
    </row>
    <row r="20" spans="2:22" s="42" customFormat="1" ht="16.5">
      <c r="B20" s="91" t="s">
        <v>83</v>
      </c>
      <c r="C20" s="33">
        <f>'需要者別達成率（季調）'!C21</f>
        <v>102.49948</v>
      </c>
      <c r="D20" s="44">
        <f t="shared" si="9"/>
        <v>106.99736666666668</v>
      </c>
      <c r="E20" s="87">
        <f>'需要者別達成率（季調）'!D21</f>
        <v>106.57592</v>
      </c>
      <c r="F20" s="44">
        <f t="shared" si="0"/>
        <v>114.53831000000001</v>
      </c>
      <c r="G20" s="33">
        <f>'需要者別達成率（季調）'!E21</f>
        <v>106.83486</v>
      </c>
      <c r="H20" s="44">
        <f t="shared" si="1"/>
        <v>112.46223333333334</v>
      </c>
      <c r="I20" s="87">
        <f>'需要者別達成率（季調）'!F21</f>
        <v>102.48957</v>
      </c>
      <c r="J20" s="44">
        <f t="shared" si="2"/>
        <v>98.03032333333334</v>
      </c>
      <c r="K20" s="33">
        <f>'需要者別達成率（季調）'!G21</f>
        <v>101.76794</v>
      </c>
      <c r="L20" s="44">
        <f t="shared" si="3"/>
        <v>97.22019999999999</v>
      </c>
      <c r="M20" s="87">
        <f>'需要者別達成率（季調）'!H21</f>
        <v>99.01405</v>
      </c>
      <c r="N20" s="44">
        <f t="shared" si="4"/>
        <v>96.58008666666667</v>
      </c>
      <c r="O20" s="33">
        <f>'需要者別達成率（季調）'!I21</f>
        <v>97.87066</v>
      </c>
      <c r="P20" s="44">
        <f t="shared" si="5"/>
        <v>100.74453</v>
      </c>
      <c r="Q20" s="87">
        <f>'需要者別達成率（季調）'!J21</f>
        <v>102.98721</v>
      </c>
      <c r="R20" s="44">
        <f t="shared" si="6"/>
        <v>96.68919999999999</v>
      </c>
      <c r="S20" s="33">
        <f>'需要者別達成率（季調）'!K21</f>
        <v>99.46895</v>
      </c>
      <c r="T20" s="44">
        <f t="shared" si="7"/>
        <v>94.0661</v>
      </c>
      <c r="U20" s="87">
        <f>'需要者別達成率（季調）'!L21</f>
        <v>99.73165</v>
      </c>
      <c r="V20" s="44">
        <f t="shared" si="8"/>
        <v>106.92004666666666</v>
      </c>
    </row>
    <row r="21" spans="2:22" s="42" customFormat="1" ht="16.5">
      <c r="B21" s="91" t="s">
        <v>43</v>
      </c>
      <c r="C21" s="93">
        <f>'需要者別達成率（季調）'!C22</f>
        <v>100.09294</v>
      </c>
      <c r="D21" s="44">
        <f t="shared" si="9"/>
        <v>106.09243</v>
      </c>
      <c r="E21" s="93">
        <f>'需要者別達成率（季調）'!D22</f>
        <v>100.25807</v>
      </c>
      <c r="F21" s="44">
        <f aca="true" t="shared" si="10" ref="F21:F27">(E18+E19+E20)/3</f>
        <v>111.95806</v>
      </c>
      <c r="G21" s="93">
        <f>'需要者別達成率（季調）'!E22</f>
        <v>89.19876</v>
      </c>
      <c r="H21" s="44">
        <f aca="true" t="shared" si="11" ref="H21:H27">(G18+G19+G20)/3</f>
        <v>106.97055</v>
      </c>
      <c r="I21" s="87">
        <f>'需要者別達成率（季調）'!F22</f>
        <v>100.61847</v>
      </c>
      <c r="J21" s="44">
        <f aca="true" t="shared" si="12" ref="J21:J27">(I18+I19+I20)/3</f>
        <v>100.28175</v>
      </c>
      <c r="K21" s="93">
        <f>'需要者別達成率（季調）'!G22</f>
        <v>98.74489</v>
      </c>
      <c r="L21" s="44">
        <f aca="true" t="shared" si="13" ref="L21:L27">(K18+K19+K20)/3</f>
        <v>99.281</v>
      </c>
      <c r="M21" s="93">
        <f>'需要者別達成率（季調）'!H22</f>
        <v>98.86476</v>
      </c>
      <c r="N21" s="44">
        <f aca="true" t="shared" si="14" ref="N21:N27">(M18+M19+M20)/3</f>
        <v>98.08241666666667</v>
      </c>
      <c r="O21" s="93">
        <f>'需要者別達成率（季調）'!I22</f>
        <v>92.78964</v>
      </c>
      <c r="P21" s="44">
        <f aca="true" t="shared" si="15" ref="P21:P27">(O18+O19+O20)/3</f>
        <v>100.85938333333333</v>
      </c>
      <c r="Q21" s="93">
        <f>'需要者別達成率（季調）'!J22</f>
        <v>106.01887</v>
      </c>
      <c r="R21" s="44">
        <f aca="true" t="shared" si="16" ref="R21:R27">(Q18+Q19+Q20)/3</f>
        <v>99.59055666666666</v>
      </c>
      <c r="S21" s="93">
        <f>'需要者別達成率（季調）'!K22</f>
        <v>107.81102</v>
      </c>
      <c r="T21" s="44">
        <f aca="true" t="shared" si="17" ref="T21:T27">(S18+S19+S20)/3</f>
        <v>96.69461333333334</v>
      </c>
      <c r="U21" s="93">
        <f>'需要者別達成率（季調）'!L22</f>
        <v>104.8664</v>
      </c>
      <c r="V21" s="44">
        <f aca="true" t="shared" si="18" ref="V21:V27">(U18+U19+U20)/3</f>
        <v>106.66376333333334</v>
      </c>
    </row>
    <row r="22" spans="2:22" s="42" customFormat="1" ht="16.5">
      <c r="B22" s="91" t="s">
        <v>41</v>
      </c>
      <c r="C22" s="93">
        <f>'需要者別達成率（季調）'!C23</f>
        <v>98.34154</v>
      </c>
      <c r="D22" s="44">
        <f t="shared" si="9"/>
        <v>103.78451</v>
      </c>
      <c r="E22" s="93">
        <f>'需要者別達成率（季調）'!D23</f>
        <v>100.70256</v>
      </c>
      <c r="F22" s="44">
        <f t="shared" si="10"/>
        <v>107.37642000000001</v>
      </c>
      <c r="G22" s="93">
        <f>'需要者別達成率（季調）'!E23</f>
        <v>92.81649</v>
      </c>
      <c r="H22" s="44">
        <f t="shared" si="11"/>
        <v>101.45016666666668</v>
      </c>
      <c r="I22" s="87">
        <f>'需要者別達成率（季調）'!F23</f>
        <v>96.06566</v>
      </c>
      <c r="J22" s="44">
        <f t="shared" si="12"/>
        <v>101.27231666666667</v>
      </c>
      <c r="K22" s="93">
        <f>'需要者別達成率（季調）'!G23</f>
        <v>96.60736</v>
      </c>
      <c r="L22" s="44">
        <f t="shared" si="13"/>
        <v>99.82965999999999</v>
      </c>
      <c r="M22" s="93">
        <f>'需要者別達成率（季調）'!H23</f>
        <v>92.31934</v>
      </c>
      <c r="N22" s="44">
        <f t="shared" si="14"/>
        <v>98.74101</v>
      </c>
      <c r="O22" s="93">
        <f>'需要者別達成率（季調）'!I23</f>
        <v>92.37534</v>
      </c>
      <c r="P22" s="44">
        <f t="shared" si="15"/>
        <v>98.14098333333334</v>
      </c>
      <c r="Q22" s="93">
        <f>'需要者別達成率（季調）'!J23</f>
        <v>100.36739</v>
      </c>
      <c r="R22" s="44">
        <f t="shared" si="16"/>
        <v>102.53494333333333</v>
      </c>
      <c r="S22" s="93">
        <f>'需要者別達成率（季調）'!K23</f>
        <v>93.9705</v>
      </c>
      <c r="T22" s="44">
        <f t="shared" si="17"/>
        <v>100.69942666666667</v>
      </c>
      <c r="U22" s="93">
        <f>'需要者別達成率（季調）'!L23</f>
        <v>88.0457</v>
      </c>
      <c r="V22" s="44">
        <f t="shared" si="18"/>
        <v>103.36904333333332</v>
      </c>
    </row>
    <row r="23" spans="2:22" s="42" customFormat="1" ht="16.5">
      <c r="B23" s="91" t="s">
        <v>33</v>
      </c>
      <c r="C23" s="87">
        <f>'需要者別達成率（季調）'!C24</f>
        <v>85.7071</v>
      </c>
      <c r="D23" s="93">
        <f aca="true" t="shared" si="19" ref="D23:D28">(C20+C21+C22)/3</f>
        <v>100.31132000000001</v>
      </c>
      <c r="E23" s="87">
        <f>'需要者別達成率（季調）'!D24</f>
        <v>78.45733</v>
      </c>
      <c r="F23" s="44">
        <f t="shared" si="10"/>
        <v>102.51218333333334</v>
      </c>
      <c r="G23" s="93">
        <f>'需要者別達成率（季調）'!E24</f>
        <v>99.5302</v>
      </c>
      <c r="H23" s="93">
        <f t="shared" si="11"/>
        <v>96.28336999999999</v>
      </c>
      <c r="I23" s="87">
        <f>'需要者別達成率（季調）'!F24</f>
        <v>87.67351</v>
      </c>
      <c r="J23" s="44">
        <f t="shared" si="12"/>
        <v>99.72456666666666</v>
      </c>
      <c r="K23" s="93">
        <f>'需要者別達成率（季調）'!G24</f>
        <v>87.61289</v>
      </c>
      <c r="L23" s="93">
        <f t="shared" si="13"/>
        <v>99.04006333333332</v>
      </c>
      <c r="M23" s="87">
        <f>'需要者別達成率（季調）'!H24</f>
        <v>84.62731</v>
      </c>
      <c r="N23" s="44">
        <f t="shared" si="14"/>
        <v>96.73271666666666</v>
      </c>
      <c r="O23" s="93">
        <f>'需要者別達成率（季調）'!I24</f>
        <v>75.8261</v>
      </c>
      <c r="P23" s="93">
        <f t="shared" si="15"/>
        <v>94.34521333333333</v>
      </c>
      <c r="Q23" s="87">
        <f>'需要者別達成率（季調）'!J24</f>
        <v>97.2357</v>
      </c>
      <c r="R23" s="44">
        <f t="shared" si="16"/>
        <v>103.12449</v>
      </c>
      <c r="S23" s="93">
        <f>'需要者別達成率（季調）'!K24</f>
        <v>91.30424</v>
      </c>
      <c r="T23" s="93">
        <f t="shared" si="17"/>
        <v>100.41682333333334</v>
      </c>
      <c r="U23" s="87">
        <f>'需要者別達成率（季調）'!L24</f>
        <v>78.97874</v>
      </c>
      <c r="V23" s="44">
        <f t="shared" si="18"/>
        <v>97.54791666666667</v>
      </c>
    </row>
    <row r="24" spans="2:22" s="42" customFormat="1" ht="16.5">
      <c r="B24" s="91" t="s">
        <v>93</v>
      </c>
      <c r="C24" s="93">
        <f>'需要者別達成率（季調）'!C25</f>
        <v>77.80851</v>
      </c>
      <c r="D24" s="93">
        <f t="shared" si="19"/>
        <v>94.71386</v>
      </c>
      <c r="E24" s="87">
        <f>'需要者別達成率（季調）'!D25</f>
        <v>53.25734</v>
      </c>
      <c r="F24" s="44">
        <f t="shared" si="10"/>
        <v>93.13932</v>
      </c>
      <c r="G24" s="93">
        <f>'需要者別達成率（季調）'!E25</f>
        <v>100.44606</v>
      </c>
      <c r="H24" s="93">
        <f t="shared" si="11"/>
        <v>93.84848333333332</v>
      </c>
      <c r="I24" s="87">
        <f>'需要者別達成率（季調）'!F25</f>
        <v>93.76262</v>
      </c>
      <c r="J24" s="44">
        <f t="shared" si="12"/>
        <v>94.78587999999998</v>
      </c>
      <c r="K24" s="93">
        <f>'需要者別達成率（季調）'!G25</f>
        <v>92.913</v>
      </c>
      <c r="L24" s="93">
        <f t="shared" si="13"/>
        <v>94.32171333333334</v>
      </c>
      <c r="M24" s="87">
        <f>'需要者別達成率（季調）'!H25</f>
        <v>85.68189</v>
      </c>
      <c r="N24" s="44">
        <f t="shared" si="14"/>
        <v>91.93713666666667</v>
      </c>
      <c r="O24" s="93">
        <f>'需要者別達成率（季調）'!I25</f>
        <v>64.55653</v>
      </c>
      <c r="P24" s="93">
        <f t="shared" si="15"/>
        <v>86.99702666666667</v>
      </c>
      <c r="Q24" s="87">
        <f>'需要者別達成率（季調）'!J25</f>
        <v>109.69316</v>
      </c>
      <c r="R24" s="44">
        <f t="shared" si="16"/>
        <v>101.20732</v>
      </c>
      <c r="S24" s="93">
        <f>'需要者別達成率（季調）'!K25</f>
        <v>99.99648</v>
      </c>
      <c r="T24" s="93">
        <f t="shared" si="17"/>
        <v>97.69525333333333</v>
      </c>
      <c r="U24" s="87">
        <f>'需要者別達成率（季調）'!L25</f>
        <v>79.46965</v>
      </c>
      <c r="V24" s="44">
        <f t="shared" si="18"/>
        <v>90.63028000000001</v>
      </c>
    </row>
    <row r="25" spans="2:22" s="42" customFormat="1" ht="16.5">
      <c r="B25" s="91" t="s">
        <v>43</v>
      </c>
      <c r="C25" s="93">
        <f>'需要者別達成率（季調）'!C26</f>
        <v>88.71506</v>
      </c>
      <c r="D25" s="93">
        <f t="shared" si="19"/>
        <v>87.28571666666666</v>
      </c>
      <c r="E25" s="87">
        <f>'需要者別達成率（季調）'!D26</f>
        <v>67.9211</v>
      </c>
      <c r="F25" s="44">
        <f t="shared" si="10"/>
        <v>77.47241000000001</v>
      </c>
      <c r="G25" s="93">
        <f>'需要者別達成率（季調）'!E26</f>
        <v>121.31706</v>
      </c>
      <c r="H25" s="93">
        <f t="shared" si="11"/>
        <v>97.59758333333333</v>
      </c>
      <c r="I25" s="87">
        <f>'需要者別達成率（季調）'!F26</f>
        <v>96.42651</v>
      </c>
      <c r="J25" s="44">
        <f t="shared" si="12"/>
        <v>92.50059666666668</v>
      </c>
      <c r="K25" s="93">
        <f>'需要者別達成率（季調）'!G26</f>
        <v>96.56828</v>
      </c>
      <c r="L25" s="93">
        <f t="shared" si="13"/>
        <v>92.37774999999999</v>
      </c>
      <c r="M25" s="87">
        <f>'需要者別達成率（季調）'!H26</f>
        <v>89.83804</v>
      </c>
      <c r="N25" s="44">
        <f t="shared" si="14"/>
        <v>87.54284666666666</v>
      </c>
      <c r="O25" s="93">
        <f>'需要者別達成率（季調）'!I26</f>
        <v>80.42949</v>
      </c>
      <c r="P25" s="93">
        <f t="shared" si="15"/>
        <v>77.58599</v>
      </c>
      <c r="Q25" s="87">
        <f>'需要者別達成率（季調）'!J26</f>
        <v>105.23852</v>
      </c>
      <c r="R25" s="44">
        <f t="shared" si="16"/>
        <v>102.43208333333332</v>
      </c>
      <c r="S25" s="93">
        <f>'需要者別達成率（季調）'!K26</f>
        <v>94.97104</v>
      </c>
      <c r="T25" s="93">
        <f t="shared" si="17"/>
        <v>95.09040666666668</v>
      </c>
      <c r="U25" s="87">
        <f>'需要者別達成率（季調）'!L26</f>
        <v>88.32117</v>
      </c>
      <c r="V25" s="44">
        <f t="shared" si="18"/>
        <v>82.16469666666667</v>
      </c>
    </row>
    <row r="26" spans="2:22" s="42" customFormat="1" ht="16.5">
      <c r="B26" s="91" t="s">
        <v>41</v>
      </c>
      <c r="C26" s="93">
        <f>'需要者別達成率（季調）'!C27</f>
        <v>94.49208</v>
      </c>
      <c r="D26" s="93">
        <f t="shared" si="19"/>
        <v>84.07688999999999</v>
      </c>
      <c r="E26" s="87">
        <f>'需要者別達成率（季調）'!D27</f>
        <v>85.82299</v>
      </c>
      <c r="F26" s="44">
        <f t="shared" si="10"/>
        <v>66.54525666666667</v>
      </c>
      <c r="G26" s="93">
        <f>'需要者別達成率（季調）'!E27</f>
        <v>107.75746</v>
      </c>
      <c r="H26" s="93">
        <f t="shared" si="11"/>
        <v>107.09777333333334</v>
      </c>
      <c r="I26" s="87">
        <f>'需要者別達成率（季調）'!F27</f>
        <v>96.34157</v>
      </c>
      <c r="J26" s="44">
        <f t="shared" si="12"/>
        <v>92.62088</v>
      </c>
      <c r="K26" s="93">
        <f>'需要者別達成率（季調）'!G27</f>
        <v>95.79035</v>
      </c>
      <c r="L26" s="93">
        <f t="shared" si="13"/>
        <v>92.36472333333334</v>
      </c>
      <c r="M26" s="87">
        <f>'需要者別達成率（季調）'!H27</f>
        <v>90.27817</v>
      </c>
      <c r="N26" s="44">
        <f t="shared" si="14"/>
        <v>86.71574666666667</v>
      </c>
      <c r="O26" s="93">
        <f>'需要者別達成率（季調）'!I27</f>
        <v>77.91644</v>
      </c>
      <c r="P26" s="93">
        <f t="shared" si="15"/>
        <v>73.60404</v>
      </c>
      <c r="Q26" s="87">
        <f>'需要者別達成率（季調）'!J27</f>
        <v>107.81865</v>
      </c>
      <c r="R26" s="44">
        <f t="shared" si="16"/>
        <v>104.05579333333333</v>
      </c>
      <c r="S26" s="93">
        <f>'需要者別達成率（季調）'!K27</f>
        <v>99.06767</v>
      </c>
      <c r="T26" s="93">
        <f t="shared" si="17"/>
        <v>95.42392000000001</v>
      </c>
      <c r="U26" s="87">
        <f>'需要者別達成率（季調）'!L27</f>
        <v>100.7145</v>
      </c>
      <c r="V26" s="44">
        <f t="shared" si="18"/>
        <v>82.25652000000001</v>
      </c>
    </row>
    <row r="27" spans="2:22" s="42" customFormat="1" ht="16.5">
      <c r="B27" s="91" t="s">
        <v>33</v>
      </c>
      <c r="C27" s="93">
        <f>'需要者別達成率（季調）'!C28</f>
        <v>98.01767</v>
      </c>
      <c r="D27" s="93">
        <f t="shared" si="19"/>
        <v>87.00521666666667</v>
      </c>
      <c r="E27" s="87">
        <f>'需要者別達成率（季調）'!D28</f>
        <v>101.79408</v>
      </c>
      <c r="F27" s="44">
        <f t="shared" si="10"/>
        <v>69.00047666666667</v>
      </c>
      <c r="G27" s="93">
        <f>'需要者別達成率（季調）'!E28</f>
        <v>99.92934</v>
      </c>
      <c r="H27" s="93">
        <f t="shared" si="11"/>
        <v>109.84019333333333</v>
      </c>
      <c r="I27" s="87">
        <f>'需要者別達成率（季調）'!F28</f>
        <v>92.82379</v>
      </c>
      <c r="J27" s="44">
        <f t="shared" si="12"/>
        <v>95.51023333333332</v>
      </c>
      <c r="K27" s="93">
        <f>'需要者別達成率（季調）'!G28</f>
        <v>92.29763</v>
      </c>
      <c r="L27" s="93">
        <f t="shared" si="13"/>
        <v>95.09054333333334</v>
      </c>
      <c r="M27" s="87">
        <f>'需要者別達成率（季調）'!H28</f>
        <v>89.71671</v>
      </c>
      <c r="N27" s="44">
        <f t="shared" si="14"/>
        <v>88.59936666666665</v>
      </c>
      <c r="O27" s="93">
        <f>'需要者別達成率（季調）'!I28</f>
        <v>90.42772</v>
      </c>
      <c r="P27" s="93">
        <f t="shared" si="15"/>
        <v>74.30082</v>
      </c>
      <c r="Q27" s="87">
        <f>'需要者別達成率（季調）'!J28</f>
        <v>95.31771</v>
      </c>
      <c r="R27" s="44">
        <f t="shared" si="16"/>
        <v>107.58344333333334</v>
      </c>
      <c r="S27" s="93">
        <f>'需要者別達成率（季調）'!K28</f>
        <v>89.3977</v>
      </c>
      <c r="T27" s="93">
        <f t="shared" si="17"/>
        <v>98.01173</v>
      </c>
      <c r="U27" s="87">
        <f>'需要者別達成率（季調）'!L28</f>
        <v>105.64342</v>
      </c>
      <c r="V27" s="44">
        <f t="shared" si="18"/>
        <v>89.50177333333333</v>
      </c>
    </row>
    <row r="28" spans="2:22" s="42" customFormat="1" ht="16.5">
      <c r="B28" s="91" t="s">
        <v>101</v>
      </c>
      <c r="C28" s="93">
        <f>'需要者別達成率（季調）'!C29</f>
        <v>98.08132</v>
      </c>
      <c r="D28" s="93">
        <f t="shared" si="19"/>
        <v>93.74160333333333</v>
      </c>
      <c r="E28" s="87">
        <f>'需要者別達成率（季調）'!D29</f>
        <v>100.78817</v>
      </c>
      <c r="F28" s="44">
        <f aca="true" t="shared" si="20" ref="F28:F34">(E25+E26+E27)/3</f>
        <v>85.17939</v>
      </c>
      <c r="G28" s="93">
        <f>'需要者別達成率（季調）'!E29</f>
        <v>115.38179</v>
      </c>
      <c r="H28" s="93">
        <f aca="true" t="shared" si="21" ref="H28:H34">(G25+G26+G27)/3</f>
        <v>109.66795333333334</v>
      </c>
      <c r="I28" s="87">
        <f>'需要者別達成率（季調）'!F29</f>
        <v>93.24995</v>
      </c>
      <c r="J28" s="44">
        <f aca="true" t="shared" si="22" ref="J28:J34">(I25+I26+I27)/3</f>
        <v>95.19729</v>
      </c>
      <c r="K28" s="93">
        <f>'需要者別達成率（季調）'!G29</f>
        <v>94.75284</v>
      </c>
      <c r="L28" s="93">
        <f aca="true" t="shared" si="23" ref="L28:L34">(K25+K26+K27)/3</f>
        <v>94.88542</v>
      </c>
      <c r="M28" s="87">
        <f>'需要者別達成率（季調）'!H29</f>
        <v>90.67623</v>
      </c>
      <c r="N28" s="44">
        <f aca="true" t="shared" si="24" ref="N28:N34">(M25+M26+M27)/3</f>
        <v>89.94430666666669</v>
      </c>
      <c r="O28" s="93">
        <f>'需要者別達成率（季調）'!I29</f>
        <v>87.62409</v>
      </c>
      <c r="P28" s="93">
        <f aca="true" t="shared" si="25" ref="P28:P34">(O25+O26+O27)/3</f>
        <v>82.92455</v>
      </c>
      <c r="Q28" s="87">
        <f>'需要者別達成率（季調）'!J29</f>
        <v>94.13339</v>
      </c>
      <c r="R28" s="44">
        <f aca="true" t="shared" si="26" ref="R28:R34">(Q25+Q26+Q27)/3</f>
        <v>102.79162666666666</v>
      </c>
      <c r="S28" s="93">
        <f>'需要者別達成率（季調）'!K29</f>
        <v>90.40288</v>
      </c>
      <c r="T28" s="93">
        <f aca="true" t="shared" si="27" ref="T28:T34">(S25+S26+S27)/3</f>
        <v>94.47880333333335</v>
      </c>
      <c r="U28" s="87">
        <f>'需要者別達成率（季調）'!L29</f>
        <v>111.18563</v>
      </c>
      <c r="V28" s="44">
        <f aca="true" t="shared" si="28" ref="V28:V34">(U25+U26+U27)/3</f>
        <v>98.22636333333332</v>
      </c>
    </row>
    <row r="29" spans="2:22" s="42" customFormat="1" ht="16.5">
      <c r="B29" s="91" t="s">
        <v>43</v>
      </c>
      <c r="C29" s="93">
        <f>'需要者別達成率（季調）'!C30</f>
        <v>98.07922</v>
      </c>
      <c r="D29" s="93">
        <f aca="true" t="shared" si="29" ref="D29:D34">(C26+C27+C28)/3</f>
        <v>96.86369</v>
      </c>
      <c r="E29" s="87">
        <f>'需要者別達成率（季調）'!D30</f>
        <v>106.22752</v>
      </c>
      <c r="F29" s="44">
        <f t="shared" si="20"/>
        <v>96.13508</v>
      </c>
      <c r="G29" s="93">
        <f>'需要者別達成率（季調）'!E30</f>
        <v>87.08644</v>
      </c>
      <c r="H29" s="93">
        <f t="shared" si="21"/>
        <v>107.68952999999999</v>
      </c>
      <c r="I29" s="87">
        <f>'需要者別達成率（季調）'!F30</f>
        <v>94.86252</v>
      </c>
      <c r="J29" s="44">
        <f t="shared" si="22"/>
        <v>94.13843666666668</v>
      </c>
      <c r="K29" s="93">
        <f>'需要者別達成率（季調）'!G30</f>
        <v>94.97408</v>
      </c>
      <c r="L29" s="93">
        <f t="shared" si="23"/>
        <v>94.28027333333334</v>
      </c>
      <c r="M29" s="87">
        <f>'需要者別達成率（季調）'!H30</f>
        <v>92.3356</v>
      </c>
      <c r="N29" s="44">
        <f t="shared" si="24"/>
        <v>90.22370333333333</v>
      </c>
      <c r="O29" s="93">
        <f>'需要者別達成率（季調）'!I30</f>
        <v>96.62866</v>
      </c>
      <c r="P29" s="93">
        <f t="shared" si="25"/>
        <v>85.32275</v>
      </c>
      <c r="Q29" s="87">
        <f>'需要者別達成率（季調）'!J30</f>
        <v>94.09825</v>
      </c>
      <c r="R29" s="44">
        <f t="shared" si="26"/>
        <v>99.08991666666668</v>
      </c>
      <c r="S29" s="93">
        <f>'需要者別達成率（季調）'!K30</f>
        <v>89.8235</v>
      </c>
      <c r="T29" s="93">
        <f t="shared" si="27"/>
        <v>92.95608333333332</v>
      </c>
      <c r="U29" s="87">
        <f>'需要者別達成率（季調）'!L30</f>
        <v>106.98363</v>
      </c>
      <c r="V29" s="44">
        <f t="shared" si="28"/>
        <v>105.84785</v>
      </c>
    </row>
    <row r="30" spans="2:22" s="42" customFormat="1" ht="16.5">
      <c r="B30" s="91" t="s">
        <v>41</v>
      </c>
      <c r="C30" s="93">
        <f>'需要者別達成率（季調）'!C31</f>
        <v>98.28695</v>
      </c>
      <c r="D30" s="93">
        <f t="shared" si="29"/>
        <v>98.05940333333335</v>
      </c>
      <c r="E30" s="87">
        <f>'需要者別達成率（季調）'!D31</f>
        <v>96.69387</v>
      </c>
      <c r="F30" s="44">
        <f t="shared" si="20"/>
        <v>102.93658999999998</v>
      </c>
      <c r="G30" s="93">
        <f>'需要者別達成率（季調）'!E31</f>
        <v>92.00674</v>
      </c>
      <c r="H30" s="93">
        <f t="shared" si="21"/>
        <v>100.79919</v>
      </c>
      <c r="I30" s="87">
        <f>'需要者別達成率（季調）'!F31</f>
        <v>100.55175</v>
      </c>
      <c r="J30" s="44">
        <f t="shared" si="22"/>
        <v>93.64542</v>
      </c>
      <c r="K30" s="93">
        <f>'需要者別達成率（季調）'!G31</f>
        <v>99.48617</v>
      </c>
      <c r="L30" s="93">
        <f t="shared" si="23"/>
        <v>94.00818333333335</v>
      </c>
      <c r="M30" s="87">
        <f>'需要者別達成率（季調）'!H31</f>
        <v>94.87413</v>
      </c>
      <c r="N30" s="44">
        <f t="shared" si="24"/>
        <v>90.90951333333334</v>
      </c>
      <c r="O30" s="93">
        <f>'需要者別達成率（季調）'!I31</f>
        <v>98.69405</v>
      </c>
      <c r="P30" s="93">
        <f t="shared" si="25"/>
        <v>91.56015666666667</v>
      </c>
      <c r="Q30" s="87">
        <f>'需要者別達成率（季調）'!J31</f>
        <v>102.41844</v>
      </c>
      <c r="R30" s="44">
        <f t="shared" si="26"/>
        <v>94.51645</v>
      </c>
      <c r="S30" s="93">
        <f>'需要者別達成率（季調）'!K31</f>
        <v>93.58034</v>
      </c>
      <c r="T30" s="93">
        <f t="shared" si="27"/>
        <v>89.87469333333333</v>
      </c>
      <c r="U30" s="87">
        <f>'需要者別達成率（季調）'!L31</f>
        <v>110.21733</v>
      </c>
      <c r="V30" s="44">
        <f t="shared" si="28"/>
        <v>107.93756</v>
      </c>
    </row>
    <row r="31" spans="2:22" s="42" customFormat="1" ht="16.5">
      <c r="B31" s="91" t="s">
        <v>124</v>
      </c>
      <c r="C31" s="93">
        <f>'需要者別達成率（季調）'!C32</f>
        <v>101.34639</v>
      </c>
      <c r="D31" s="93">
        <f t="shared" si="29"/>
        <v>98.14916333333333</v>
      </c>
      <c r="E31" s="87">
        <f>'需要者別達成率（季調）'!D32</f>
        <v>99.29933</v>
      </c>
      <c r="F31" s="44">
        <f t="shared" si="20"/>
        <v>101.23652</v>
      </c>
      <c r="G31" s="93">
        <f>'需要者別達成率（季調）'!E32</f>
        <v>96.41366</v>
      </c>
      <c r="H31" s="93">
        <f t="shared" si="21"/>
        <v>98.15832333333333</v>
      </c>
      <c r="I31" s="87">
        <f>'需要者別達成率（季調）'!F32</f>
        <v>102.72944</v>
      </c>
      <c r="J31" s="44">
        <f t="shared" si="22"/>
        <v>96.22140666666667</v>
      </c>
      <c r="K31" s="93">
        <f>'需要者別達成率（季調）'!G32</f>
        <v>103.77892</v>
      </c>
      <c r="L31" s="93">
        <f t="shared" si="23"/>
        <v>96.40436333333334</v>
      </c>
      <c r="M31" s="87">
        <f>'需要者別達成率（季調）'!H32</f>
        <v>95.93977</v>
      </c>
      <c r="N31" s="44">
        <f t="shared" si="24"/>
        <v>92.62865333333333</v>
      </c>
      <c r="O31" s="93">
        <f>'需要者別達成率（季調）'!I32</f>
        <v>94.94493</v>
      </c>
      <c r="P31" s="93">
        <f t="shared" si="25"/>
        <v>94.3156</v>
      </c>
      <c r="Q31" s="87">
        <f>'需要者別達成率（季調）'!J32</f>
        <v>108.66837</v>
      </c>
      <c r="R31" s="44">
        <f t="shared" si="26"/>
        <v>96.88336</v>
      </c>
      <c r="S31" s="93">
        <f>'需要者別達成率（季調）'!K32</f>
        <v>95.87505</v>
      </c>
      <c r="T31" s="93">
        <f t="shared" si="27"/>
        <v>91.26890666666668</v>
      </c>
      <c r="U31" s="87">
        <f>'需要者別達成率（季調）'!L32</f>
        <v>98.89126</v>
      </c>
      <c r="V31" s="44">
        <f t="shared" si="28"/>
        <v>109.46219666666667</v>
      </c>
    </row>
    <row r="32" spans="2:22" s="42" customFormat="1" ht="16.5">
      <c r="B32" s="91" t="s">
        <v>105</v>
      </c>
      <c r="C32" s="93">
        <f>'需要者別達成率（季調）'!C33</f>
        <v>100.6971</v>
      </c>
      <c r="D32" s="44">
        <f t="shared" si="29"/>
        <v>99.23752</v>
      </c>
      <c r="E32" s="87">
        <f>'需要者別達成率（季調）'!D33</f>
        <v>97.9633</v>
      </c>
      <c r="F32" s="44">
        <f t="shared" si="20"/>
        <v>100.74024000000001</v>
      </c>
      <c r="G32" s="93">
        <f>'需要者別達成率（季調）'!E33</f>
        <v>94.51185</v>
      </c>
      <c r="H32" s="93">
        <f t="shared" si="21"/>
        <v>91.83561333333334</v>
      </c>
      <c r="I32" s="87">
        <f>'需要者別達成率（季調）'!F33</f>
        <v>103.68355</v>
      </c>
      <c r="J32" s="44">
        <f t="shared" si="22"/>
        <v>99.38123666666667</v>
      </c>
      <c r="K32" s="93">
        <f>'需要者別達成率（季調）'!G33</f>
        <v>103.55094</v>
      </c>
      <c r="L32" s="44">
        <f t="shared" si="23"/>
        <v>99.41305666666666</v>
      </c>
      <c r="M32" s="87">
        <f>'需要者別達成率（季調）'!H33</f>
        <v>95.46805</v>
      </c>
      <c r="N32" s="44">
        <f t="shared" si="24"/>
        <v>94.38316666666667</v>
      </c>
      <c r="O32" s="93">
        <f>'需要者別達成率（季調）'!I33</f>
        <v>93.15191</v>
      </c>
      <c r="P32" s="93">
        <f t="shared" si="25"/>
        <v>96.75588</v>
      </c>
      <c r="Q32" s="87">
        <f>'需要者別達成率（季調）'!J33</f>
        <v>108.00789</v>
      </c>
      <c r="R32" s="44">
        <f t="shared" si="26"/>
        <v>101.72835333333332</v>
      </c>
      <c r="S32" s="93">
        <f>'需要者別達成率（季調）'!K33</f>
        <v>97.3163</v>
      </c>
      <c r="T32" s="44">
        <f t="shared" si="27"/>
        <v>93.09296333333333</v>
      </c>
      <c r="U32" s="87">
        <f>'需要者別達成率（季調）'!L33</f>
        <v>116.26681</v>
      </c>
      <c r="V32" s="44">
        <f t="shared" si="28"/>
        <v>105.36407333333334</v>
      </c>
    </row>
    <row r="33" spans="2:22" s="42" customFormat="1" ht="16.5">
      <c r="B33" s="91" t="s">
        <v>132</v>
      </c>
      <c r="C33" s="93">
        <f>'需要者別達成率（季調）'!C34</f>
        <v>89.65322</v>
      </c>
      <c r="D33" s="44">
        <f t="shared" si="29"/>
        <v>100.11014666666667</v>
      </c>
      <c r="E33" s="87">
        <f>'需要者別達成率（季調）'!D34</f>
        <v>83.36642</v>
      </c>
      <c r="F33" s="44">
        <f t="shared" si="20"/>
        <v>97.9855</v>
      </c>
      <c r="G33" s="93">
        <f>'需要者別達成率（季調）'!E34</f>
        <v>90.12656</v>
      </c>
      <c r="H33" s="44">
        <f t="shared" si="21"/>
        <v>94.31074999999998</v>
      </c>
      <c r="I33" s="87">
        <f>'需要者別達成率（季調）'!F34</f>
        <v>96.91745</v>
      </c>
      <c r="J33" s="44">
        <f t="shared" si="22"/>
        <v>102.32158</v>
      </c>
      <c r="K33" s="93">
        <f>'需要者別達成率（季調）'!G34</f>
        <v>97.6335</v>
      </c>
      <c r="L33" s="44">
        <f t="shared" si="23"/>
        <v>102.27200999999998</v>
      </c>
      <c r="M33" s="87">
        <f>'需要者別達成率（季調）'!H34</f>
        <v>91.85378</v>
      </c>
      <c r="N33" s="44">
        <f t="shared" si="24"/>
        <v>95.42731666666667</v>
      </c>
      <c r="O33" s="93">
        <f>'需要者別達成率（季調）'!I34</f>
        <v>88.5781</v>
      </c>
      <c r="P33" s="44">
        <f t="shared" si="25"/>
        <v>95.59696333333333</v>
      </c>
      <c r="Q33" s="87">
        <f>'需要者別達成率（季調）'!J34</f>
        <v>103.92095</v>
      </c>
      <c r="R33" s="44">
        <f t="shared" si="26"/>
        <v>106.36489999999999</v>
      </c>
      <c r="S33" s="93">
        <f>'需要者別達成率（季調）'!K34</f>
        <v>94.8084</v>
      </c>
      <c r="T33" s="44">
        <f t="shared" si="27"/>
        <v>95.59056333333335</v>
      </c>
      <c r="U33" s="87">
        <f>'需要者別達成率（季調）'!L34</f>
        <v>107.03824</v>
      </c>
      <c r="V33" s="44">
        <f t="shared" si="28"/>
        <v>108.45846666666667</v>
      </c>
    </row>
    <row r="34" spans="2:22" s="42" customFormat="1" ht="16.5">
      <c r="B34" s="91" t="s">
        <v>120</v>
      </c>
      <c r="C34" s="93">
        <f>'需要者別達成率（季調）'!C35</f>
        <v>94.1378</v>
      </c>
      <c r="D34" s="44">
        <f t="shared" si="29"/>
        <v>97.23223666666668</v>
      </c>
      <c r="E34" s="87">
        <f>'需要者別達成率（季調）'!D35</f>
        <v>90.04735</v>
      </c>
      <c r="F34" s="44">
        <f t="shared" si="20"/>
        <v>93.54301666666667</v>
      </c>
      <c r="G34" s="93">
        <f>'需要者別達成率（季調）'!E35</f>
        <v>101.75093</v>
      </c>
      <c r="H34" s="44">
        <f t="shared" si="21"/>
        <v>93.68402333333331</v>
      </c>
      <c r="I34" s="87">
        <f>'需要者別達成率（季調）'!F35</f>
        <v>96.10624</v>
      </c>
      <c r="J34" s="44">
        <f t="shared" si="22"/>
        <v>101.11014666666665</v>
      </c>
      <c r="K34" s="93">
        <f>'需要者別達成率（季調）'!G35</f>
        <v>95.26934</v>
      </c>
      <c r="L34" s="44">
        <f t="shared" si="23"/>
        <v>101.65445333333332</v>
      </c>
      <c r="M34" s="87">
        <f>'需要者別達成率（季調）'!H35</f>
        <v>92.03053</v>
      </c>
      <c r="N34" s="44">
        <f t="shared" si="24"/>
        <v>94.42053333333335</v>
      </c>
      <c r="O34" s="93">
        <f>'需要者別達成率（季調）'!I35</f>
        <v>89.87498</v>
      </c>
      <c r="P34" s="44">
        <f t="shared" si="25"/>
        <v>92.22498</v>
      </c>
      <c r="Q34" s="87">
        <f>'需要者別達成率（季調）'!J35</f>
        <v>99.93931</v>
      </c>
      <c r="R34" s="44">
        <f t="shared" si="26"/>
        <v>106.86573666666668</v>
      </c>
      <c r="S34" s="93">
        <f>'需要者別達成率（季調）'!K35</f>
        <v>94.9311</v>
      </c>
      <c r="T34" s="44">
        <f t="shared" si="27"/>
        <v>95.99991666666666</v>
      </c>
      <c r="U34" s="87">
        <f>'需要者別達成率（季調）'!L35</f>
        <v>106.37284</v>
      </c>
      <c r="V34" s="44">
        <f t="shared" si="28"/>
        <v>107.39877000000001</v>
      </c>
    </row>
    <row r="35" spans="2:22" s="42" customFormat="1" ht="16.5">
      <c r="B35" s="91" t="s">
        <v>104</v>
      </c>
      <c r="C35" s="93">
        <f>'需要者別達成率（季調）'!C36</f>
        <v>96.79495</v>
      </c>
      <c r="D35" s="44">
        <f aca="true" t="shared" si="30" ref="D35:D41">(C32+C33+C34)/3</f>
        <v>94.82937333333332</v>
      </c>
      <c r="E35" s="87">
        <f>'需要者別達成率（季調）'!D36</f>
        <v>96.532</v>
      </c>
      <c r="F35" s="44">
        <f aca="true" t="shared" si="31" ref="F35:F41">(E32+E33+E34)/3</f>
        <v>90.45902333333333</v>
      </c>
      <c r="G35" s="93">
        <f>'需要者別達成率（季調）'!E36</f>
        <v>93.06967</v>
      </c>
      <c r="H35" s="44">
        <f aca="true" t="shared" si="32" ref="H35:H41">(G32+G33+G34)/3</f>
        <v>95.46311333333334</v>
      </c>
      <c r="I35" s="87">
        <f>'需要者別達成率（季調）'!F36</f>
        <v>95.69093</v>
      </c>
      <c r="J35" s="44">
        <f aca="true" t="shared" si="33" ref="J35:J41">(I32+I33+I34)/3</f>
        <v>98.90241333333334</v>
      </c>
      <c r="K35" s="93">
        <f>'需要者別達成率（季調）'!G36</f>
        <v>95.64124</v>
      </c>
      <c r="L35" s="44">
        <f aca="true" t="shared" si="34" ref="L35:L41">(K32+K33+K34)/3</f>
        <v>98.81792666666666</v>
      </c>
      <c r="M35" s="87">
        <f>'需要者別達成率（季調）'!H36</f>
        <v>94.2823</v>
      </c>
      <c r="N35" s="44">
        <f aca="true" t="shared" si="35" ref="N35:N41">(M32+M33+M34)/3</f>
        <v>93.11745333333333</v>
      </c>
      <c r="O35" s="93">
        <f>'需要者別達成率（季調）'!I36</f>
        <v>90.09718</v>
      </c>
      <c r="P35" s="44">
        <f aca="true" t="shared" si="36" ref="P35:P41">(O32+O33+O34)/3</f>
        <v>90.53499666666666</v>
      </c>
      <c r="Q35" s="87">
        <f>'需要者別達成率（季調）'!J36</f>
        <v>101.66525</v>
      </c>
      <c r="R35" s="44">
        <f aca="true" t="shared" si="37" ref="R35:R41">(Q32+Q33+Q34)/3</f>
        <v>103.95605</v>
      </c>
      <c r="S35" s="93">
        <f>'需要者別達成率（季調）'!K36</f>
        <v>95.97316</v>
      </c>
      <c r="T35" s="44">
        <f aca="true" t="shared" si="38" ref="T35:T41">(S32+S33+S34)/3</f>
        <v>95.68526666666668</v>
      </c>
      <c r="U35" s="87">
        <f>'需要者別達成率（季調）'!L36</f>
        <v>113.8072</v>
      </c>
      <c r="V35" s="44">
        <f aca="true" t="shared" si="39" ref="V35:V41">(U32+U33+U34)/3</f>
        <v>109.89263</v>
      </c>
    </row>
    <row r="36" spans="2:22" s="42" customFormat="1" ht="16.5">
      <c r="B36" s="91" t="s">
        <v>128</v>
      </c>
      <c r="C36" s="93">
        <f>'需要者別達成率（季調）'!C37</f>
        <v>93.37103</v>
      </c>
      <c r="D36" s="44">
        <f t="shared" si="30"/>
        <v>93.52865666666666</v>
      </c>
      <c r="E36" s="87">
        <f>'需要者別達成率（季調）'!D37</f>
        <v>86.68455</v>
      </c>
      <c r="F36" s="44">
        <f t="shared" si="31"/>
        <v>89.98192333333333</v>
      </c>
      <c r="G36" s="93">
        <f>'需要者別達成率（季調）'!E37</f>
        <v>94.5379</v>
      </c>
      <c r="H36" s="44">
        <f t="shared" si="32"/>
        <v>94.98238666666667</v>
      </c>
      <c r="I36" s="87">
        <f>'需要者別達成率（季調）'!F37</f>
        <v>95.42829</v>
      </c>
      <c r="J36" s="44">
        <f t="shared" si="33"/>
        <v>96.23820666666666</v>
      </c>
      <c r="K36" s="93">
        <f>'需要者別達成率（季調）'!G37</f>
        <v>95.94622</v>
      </c>
      <c r="L36" s="44">
        <f t="shared" si="34"/>
        <v>96.18136</v>
      </c>
      <c r="M36" s="87">
        <f>'需要者別達成率（季調）'!H37</f>
        <v>93.03343</v>
      </c>
      <c r="N36" s="44">
        <f t="shared" si="35"/>
        <v>92.72220333333333</v>
      </c>
      <c r="O36" s="93">
        <f>'需要者別達成率（季調）'!I37</f>
        <v>88.33411</v>
      </c>
      <c r="P36" s="44">
        <f t="shared" si="36"/>
        <v>89.51675333333333</v>
      </c>
      <c r="Q36" s="87">
        <f>'需要者別達成率（季調）'!J37</f>
        <v>96.78206</v>
      </c>
      <c r="R36" s="44">
        <f t="shared" si="37"/>
        <v>101.84183666666667</v>
      </c>
      <c r="S36" s="93">
        <f>'需要者別達成率（季調）'!K37</f>
        <v>94.59417</v>
      </c>
      <c r="T36" s="44">
        <f t="shared" si="38"/>
        <v>95.23755333333334</v>
      </c>
      <c r="U36" s="87">
        <f>'需要者別達成率（季調）'!L37</f>
        <v>107.78531</v>
      </c>
      <c r="V36" s="44">
        <f t="shared" si="39"/>
        <v>109.07276</v>
      </c>
    </row>
    <row r="37" spans="2:22" s="42" customFormat="1" ht="16.5">
      <c r="B37" s="91" t="s">
        <v>133</v>
      </c>
      <c r="C37" s="93">
        <f>'需要者別達成率（季調）'!C38</f>
        <v>92.21441</v>
      </c>
      <c r="D37" s="44">
        <f t="shared" si="30"/>
        <v>94.76792666666667</v>
      </c>
      <c r="E37" s="87">
        <f>'需要者別達成率（季調）'!D38</f>
        <v>84.56366</v>
      </c>
      <c r="F37" s="44">
        <f t="shared" si="31"/>
        <v>91.08796666666666</v>
      </c>
      <c r="G37" s="93">
        <f>'需要者別達成率（季調）'!E38</f>
        <v>110.59913</v>
      </c>
      <c r="H37" s="44">
        <f t="shared" si="32"/>
        <v>96.45283333333333</v>
      </c>
      <c r="I37" s="87">
        <f>'需要者別達成率（季調）'!F38</f>
        <v>95.24714</v>
      </c>
      <c r="J37" s="44">
        <f t="shared" si="33"/>
        <v>95.74182</v>
      </c>
      <c r="K37" s="93">
        <f>'需要者別達成率（季調）'!G38</f>
        <v>96.10156</v>
      </c>
      <c r="L37" s="44">
        <f t="shared" si="34"/>
        <v>95.61893333333332</v>
      </c>
      <c r="M37" s="87">
        <f>'需要者別達成率（季調）'!H38</f>
        <v>91.82458</v>
      </c>
      <c r="N37" s="44">
        <f t="shared" si="35"/>
        <v>93.11542000000001</v>
      </c>
      <c r="O37" s="93">
        <f>'需要者別達成率（季調）'!I38</f>
        <v>86.30736</v>
      </c>
      <c r="P37" s="44">
        <f t="shared" si="36"/>
        <v>89.43542333333333</v>
      </c>
      <c r="Q37" s="87">
        <f>'需要者別達成率（季調）'!J38</f>
        <v>102.80877</v>
      </c>
      <c r="R37" s="44">
        <f t="shared" si="37"/>
        <v>99.46220666666666</v>
      </c>
      <c r="S37" s="93">
        <f>'需要者別達成率（季調）'!K38</f>
        <v>96.66849</v>
      </c>
      <c r="T37" s="44">
        <f t="shared" si="38"/>
        <v>95.16614333333332</v>
      </c>
      <c r="U37" s="87">
        <f>'需要者別達成率（季調）'!L38</f>
        <v>108.49236</v>
      </c>
      <c r="V37" s="44">
        <f t="shared" si="39"/>
        <v>109.32178333333333</v>
      </c>
    </row>
    <row r="38" spans="2:22" s="42" customFormat="1" ht="16.5">
      <c r="B38" s="91" t="s">
        <v>120</v>
      </c>
      <c r="C38" s="87">
        <f>'需要者別達成率（季調）'!C39</f>
        <v>86.32281</v>
      </c>
      <c r="D38" s="44">
        <f t="shared" si="30"/>
        <v>94.12679666666666</v>
      </c>
      <c r="E38" s="87">
        <f>'需要者別達成率（季調）'!D39</f>
        <v>76.89067</v>
      </c>
      <c r="F38" s="44">
        <f t="shared" si="31"/>
        <v>89.26007</v>
      </c>
      <c r="G38" s="93">
        <f>'需要者別達成率（季調）'!E39</f>
        <v>103.88927</v>
      </c>
      <c r="H38" s="44">
        <f t="shared" si="32"/>
        <v>99.40223333333334</v>
      </c>
      <c r="I38" s="87">
        <f>'需要者別達成率（季調）'!F39</f>
        <v>90.71634</v>
      </c>
      <c r="J38" s="44">
        <f t="shared" si="33"/>
        <v>95.45545333333332</v>
      </c>
      <c r="K38" s="93">
        <f>'需要者別達成率（季調）'!G39</f>
        <v>91.28034</v>
      </c>
      <c r="L38" s="44">
        <f t="shared" si="34"/>
        <v>95.89634000000001</v>
      </c>
      <c r="M38" s="87">
        <f>'需要者別達成率（季調）'!H39</f>
        <v>91.14591</v>
      </c>
      <c r="N38" s="44">
        <f t="shared" si="35"/>
        <v>93.04677</v>
      </c>
      <c r="O38" s="93">
        <f>'需要者別達成率（季調）'!I39</f>
        <v>82.52587</v>
      </c>
      <c r="P38" s="44">
        <f t="shared" si="36"/>
        <v>88.24621666666667</v>
      </c>
      <c r="Q38" s="87">
        <f>'需要者別達成率（季調）'!J39</f>
        <v>95.70395</v>
      </c>
      <c r="R38" s="44">
        <f>(Q35+Q36+Q37)/3</f>
        <v>100.41869333333334</v>
      </c>
      <c r="S38" s="93">
        <f>'需要者別達成率（季調）'!K39</f>
        <v>97.37203</v>
      </c>
      <c r="T38" s="44">
        <f t="shared" si="38"/>
        <v>95.74527333333333</v>
      </c>
      <c r="U38" s="87">
        <f>'需要者別達成率（季調）'!L39</f>
        <v>99.51607</v>
      </c>
      <c r="V38" s="44">
        <f t="shared" si="39"/>
        <v>110.02829000000001</v>
      </c>
    </row>
    <row r="39" spans="2:22" s="42" customFormat="1" ht="16.5">
      <c r="B39" s="91" t="s">
        <v>104</v>
      </c>
      <c r="C39" s="87">
        <f>'需要者別達成率（季調）'!C40</f>
        <v>90.71553</v>
      </c>
      <c r="D39" s="44">
        <f t="shared" si="30"/>
        <v>90.63608333333333</v>
      </c>
      <c r="E39" s="87">
        <f>'需要者別達成率（季調）'!D40</f>
        <v>88.16568</v>
      </c>
      <c r="F39" s="44">
        <f t="shared" si="31"/>
        <v>82.71296</v>
      </c>
      <c r="G39" s="93">
        <f>'需要者別達成率（季調）'!E40</f>
        <v>106.76854</v>
      </c>
      <c r="H39" s="44">
        <f t="shared" si="32"/>
        <v>103.00876666666666</v>
      </c>
      <c r="I39" s="87">
        <f>'需要者別達成率（季調）'!F40</f>
        <v>89.19867</v>
      </c>
      <c r="J39" s="44">
        <f t="shared" si="33"/>
        <v>93.79725666666667</v>
      </c>
      <c r="K39" s="93">
        <f>'需要者別達成率（季調）'!G40</f>
        <v>90.4586</v>
      </c>
      <c r="L39" s="44">
        <f t="shared" si="34"/>
        <v>94.44270666666667</v>
      </c>
      <c r="M39" s="87">
        <f>'需要者別達成率（季調）'!H40</f>
        <v>87.22342</v>
      </c>
      <c r="N39" s="44">
        <f t="shared" si="35"/>
        <v>92.00130666666666</v>
      </c>
      <c r="O39" s="93">
        <f>'需要者別達成率（季調）'!I40</f>
        <v>85.99594</v>
      </c>
      <c r="P39" s="44">
        <f t="shared" si="36"/>
        <v>85.72244666666666</v>
      </c>
      <c r="Q39" s="87">
        <f>'需要者別達成率（季調）'!J40</f>
        <v>92.34211</v>
      </c>
      <c r="R39" s="44">
        <f t="shared" si="37"/>
        <v>98.43159333333334</v>
      </c>
      <c r="S39" s="93">
        <f>'需要者別達成率（季調）'!K40</f>
        <v>88.87189</v>
      </c>
      <c r="T39" s="44">
        <f t="shared" si="38"/>
        <v>96.21156333333333</v>
      </c>
      <c r="U39" s="87">
        <f>'需要者別達成率（季調）'!L40</f>
        <v>97.21461</v>
      </c>
      <c r="V39" s="44">
        <f t="shared" si="39"/>
        <v>105.26458000000001</v>
      </c>
    </row>
    <row r="40" spans="2:22" s="42" customFormat="1" ht="16.5">
      <c r="B40" s="91" t="s">
        <v>137</v>
      </c>
      <c r="C40" s="87">
        <f>'需要者別達成率（季調）'!C41</f>
        <v>89.47216</v>
      </c>
      <c r="D40" s="44">
        <f t="shared" si="30"/>
        <v>89.75091666666667</v>
      </c>
      <c r="E40" s="87">
        <f>'需要者別達成率（季調）'!D41</f>
        <v>92.51826</v>
      </c>
      <c r="F40" s="44">
        <f t="shared" si="31"/>
        <v>83.20666999999999</v>
      </c>
      <c r="G40" s="93">
        <f>'需要者別達成率（季調）'!E41</f>
        <v>102.05167</v>
      </c>
      <c r="H40" s="44">
        <f t="shared" si="32"/>
        <v>107.08564666666666</v>
      </c>
      <c r="I40" s="87">
        <f>'需要者別達成率（季調）'!F41</f>
        <v>81.42943</v>
      </c>
      <c r="J40" s="44">
        <f t="shared" si="33"/>
        <v>91.72071666666666</v>
      </c>
      <c r="K40" s="93">
        <f>'需要者別達成率（季調）'!G41</f>
        <v>79.65804</v>
      </c>
      <c r="L40" s="44">
        <f t="shared" si="34"/>
        <v>92.6135</v>
      </c>
      <c r="M40" s="87">
        <f>'需要者別達成率（季調）'!H41</f>
        <v>87.46784</v>
      </c>
      <c r="N40" s="44">
        <f t="shared" si="35"/>
        <v>90.06463666666666</v>
      </c>
      <c r="O40" s="93">
        <f>'需要者別達成率（季調）'!I41</f>
        <v>84.56786</v>
      </c>
      <c r="P40" s="44">
        <f t="shared" si="36"/>
        <v>84.94305666666668</v>
      </c>
      <c r="Q40" s="87">
        <f>'需要者別達成率（季調）'!J41</f>
        <v>78.37693</v>
      </c>
      <c r="R40" s="44">
        <f t="shared" si="37"/>
        <v>96.95161</v>
      </c>
      <c r="S40" s="93">
        <f>'需要者別達成率（季調）'!K41</f>
        <v>89.33075</v>
      </c>
      <c r="T40" s="44">
        <f t="shared" si="38"/>
        <v>94.30413666666668</v>
      </c>
      <c r="U40" s="87">
        <f>'需要者別達成率（季調）'!L41</f>
        <v>98.23259</v>
      </c>
      <c r="V40" s="44">
        <f t="shared" si="39"/>
        <v>101.74101333333333</v>
      </c>
    </row>
    <row r="41" spans="2:22" s="42" customFormat="1" ht="16.5">
      <c r="B41" s="91" t="s">
        <v>132</v>
      </c>
      <c r="C41" s="87">
        <f>'需要者別達成率（季調）'!C42</f>
        <v>97.45335</v>
      </c>
      <c r="D41" s="44">
        <f t="shared" si="30"/>
        <v>88.83683333333333</v>
      </c>
      <c r="E41" s="87">
        <f>'需要者別達成率（季調）'!D42</f>
        <v>96.17222</v>
      </c>
      <c r="F41" s="44">
        <f t="shared" si="31"/>
        <v>85.85820333333334</v>
      </c>
      <c r="G41" s="93">
        <f>'需要者別達成率（季調）'!E42</f>
        <v>100.70301</v>
      </c>
      <c r="H41" s="44">
        <f t="shared" si="32"/>
        <v>104.23649333333333</v>
      </c>
      <c r="I41" s="87">
        <f>'需要者別達成率（季調）'!F42</f>
        <v>98.49231</v>
      </c>
      <c r="J41" s="44">
        <f t="shared" si="33"/>
        <v>87.11481333333332</v>
      </c>
      <c r="K41" s="93">
        <f>'需要者別達成率（季調）'!G42</f>
        <v>100.01411</v>
      </c>
      <c r="L41" s="44">
        <f t="shared" si="34"/>
        <v>87.13232666666666</v>
      </c>
      <c r="M41" s="87">
        <f>'需要者別達成率（季調）'!H42</f>
        <v>97.64734</v>
      </c>
      <c r="N41" s="44">
        <f t="shared" si="35"/>
        <v>88.61239</v>
      </c>
      <c r="O41" s="93">
        <f>'需要者別達成率（季調）'!I42</f>
        <v>90.88357</v>
      </c>
      <c r="P41" s="44">
        <f t="shared" si="36"/>
        <v>84.36322333333334</v>
      </c>
      <c r="Q41" s="87">
        <f>'需要者別達成率（季調）'!J42</f>
        <v>104.60735</v>
      </c>
      <c r="R41" s="44">
        <f t="shared" si="37"/>
        <v>88.80766333333334</v>
      </c>
      <c r="S41" s="93">
        <f>'需要者別達成率（季調）'!K42</f>
        <v>103.7252</v>
      </c>
      <c r="T41" s="44">
        <f t="shared" si="38"/>
        <v>91.85822333333333</v>
      </c>
      <c r="U41" s="87">
        <f>'需要者別達成率（季調）'!L42</f>
        <v>91.18218</v>
      </c>
      <c r="V41" s="44">
        <f t="shared" si="39"/>
        <v>98.32109000000001</v>
      </c>
    </row>
    <row r="42" spans="2:22" s="42" customFormat="1" ht="16.5">
      <c r="B42" s="91" t="s">
        <v>41</v>
      </c>
      <c r="C42" s="87">
        <f>'需要者別達成率（季調）'!C43</f>
        <v>101.05595</v>
      </c>
      <c r="D42" s="44">
        <f aca="true" t="shared" si="40" ref="D42:D48">(C39+C40+C41)/3</f>
        <v>92.54701333333333</v>
      </c>
      <c r="E42" s="87">
        <f>'需要者別達成率（季調）'!D43</f>
        <v>102.37398</v>
      </c>
      <c r="F42" s="44">
        <f aca="true" t="shared" si="41" ref="F42:F49">(E39+E40+E41)/3</f>
        <v>92.28538666666667</v>
      </c>
      <c r="G42" s="93">
        <f>'需要者別達成率（季調）'!E43</f>
        <v>112.14123</v>
      </c>
      <c r="H42" s="44">
        <f aca="true" t="shared" si="42" ref="H42:H49">(G39+G40+G41)/3</f>
        <v>103.17440666666668</v>
      </c>
      <c r="I42" s="87">
        <f>'需要者別達成率（季調）'!F43</f>
        <v>99.74247</v>
      </c>
      <c r="J42" s="44">
        <f aca="true" t="shared" si="43" ref="J42:J49">(I39+I40+I41)/3</f>
        <v>89.70680333333333</v>
      </c>
      <c r="K42" s="93">
        <f>'需要者別達成率（季調）'!G43</f>
        <v>98.51389</v>
      </c>
      <c r="L42" s="44">
        <f aca="true" t="shared" si="44" ref="L42:L49">(K39+K40+K41)/3</f>
        <v>90.04358333333334</v>
      </c>
      <c r="M42" s="87">
        <f>'需要者別達成率（季調）'!H43</f>
        <v>96.41683</v>
      </c>
      <c r="N42" s="44">
        <f aca="true" t="shared" si="45" ref="N42:N47">(M39+M40+M41)/3</f>
        <v>90.77953333333333</v>
      </c>
      <c r="O42" s="93">
        <f>'需要者別達成率（季調）'!I43</f>
        <v>94.99535</v>
      </c>
      <c r="P42" s="44">
        <f aca="true" t="shared" si="46" ref="P42:P52">(O39+O40+O41)/3</f>
        <v>87.14912333333335</v>
      </c>
      <c r="Q42" s="87">
        <f>'需要者別達成率（季調）'!J43</f>
        <v>102.55962</v>
      </c>
      <c r="R42" s="44">
        <f aca="true" t="shared" si="47" ref="R42:R49">(Q39+Q40+Q41)/3</f>
        <v>91.77546333333333</v>
      </c>
      <c r="S42" s="93">
        <f>'需要者別達成率（季調）'!K43</f>
        <v>98.57544</v>
      </c>
      <c r="T42" s="44">
        <f aca="true" t="shared" si="48" ref="T42:T48">(S39+S40+S41)/3</f>
        <v>93.97594666666664</v>
      </c>
      <c r="U42" s="87">
        <f>'需要者別達成率（季調）'!L43</f>
        <v>89.22548</v>
      </c>
      <c r="V42" s="44">
        <f aca="true" t="shared" si="49" ref="V42:V49">(U39+U40+U41)/3</f>
        <v>95.54312666666668</v>
      </c>
    </row>
    <row r="43" spans="2:22" s="42" customFormat="1" ht="16.5">
      <c r="B43" s="91" t="s">
        <v>33</v>
      </c>
      <c r="C43" s="87">
        <f>'需要者別達成率（季調）'!C44</f>
        <v>101.12327</v>
      </c>
      <c r="D43" s="44">
        <f t="shared" si="40"/>
        <v>95.99381999999999</v>
      </c>
      <c r="E43" s="87">
        <f>'需要者別達成率（季調）'!D44</f>
        <v>100.74401</v>
      </c>
      <c r="F43" s="44">
        <f t="shared" si="41"/>
        <v>97.02148666666666</v>
      </c>
      <c r="G43" s="93">
        <f>'需要者別達成率（季調）'!E44</f>
        <v>105.7645</v>
      </c>
      <c r="H43" s="44">
        <f t="shared" si="42"/>
        <v>104.96530333333334</v>
      </c>
      <c r="I43" s="87">
        <f>'需要者別達成率（季調）'!F44</f>
        <v>102.99013</v>
      </c>
      <c r="J43" s="44">
        <f t="shared" si="43"/>
        <v>93.22140333333334</v>
      </c>
      <c r="K43" s="93">
        <f>'需要者別達成率（季調）'!G44</f>
        <v>104.44476</v>
      </c>
      <c r="L43" s="44">
        <f t="shared" si="44"/>
        <v>92.72868</v>
      </c>
      <c r="M43" s="87">
        <f>'需要者別達成率（季調）'!H44</f>
        <v>100.19583</v>
      </c>
      <c r="N43" s="44">
        <f t="shared" si="45"/>
        <v>93.84400333333333</v>
      </c>
      <c r="O43" s="93">
        <f>'需要者別達成率（季調）'!I44</f>
        <v>91.26309</v>
      </c>
      <c r="P43" s="44">
        <f t="shared" si="46"/>
        <v>90.14892666666667</v>
      </c>
      <c r="Q43" s="87">
        <f>'需要者別達成率（季調）'!J44</f>
        <v>112.29511</v>
      </c>
      <c r="R43" s="44">
        <f t="shared" si="47"/>
        <v>95.18130000000001</v>
      </c>
      <c r="S43" s="93">
        <f>'需要者別達成率（季調）'!K44</f>
        <v>107.43617</v>
      </c>
      <c r="T43" s="44">
        <f t="shared" si="48"/>
        <v>97.21046333333334</v>
      </c>
      <c r="U43" s="87">
        <f>'需要者別達成率（季調）'!L44</f>
        <v>94.22812</v>
      </c>
      <c r="V43" s="44">
        <f t="shared" si="49"/>
        <v>92.88008333333335</v>
      </c>
    </row>
    <row r="44" spans="2:22" s="42" customFormat="1" ht="16.5">
      <c r="B44" s="91" t="s">
        <v>148</v>
      </c>
      <c r="C44" s="87">
        <f>'需要者別達成率（季調）'!C45</f>
        <v>104.30473</v>
      </c>
      <c r="D44" s="44">
        <f t="shared" si="40"/>
        <v>99.87752333333333</v>
      </c>
      <c r="E44" s="87">
        <f>'需要者別達成率（季調）'!D45</f>
        <v>100.0563</v>
      </c>
      <c r="F44" s="44">
        <f t="shared" si="41"/>
        <v>99.76340333333333</v>
      </c>
      <c r="G44" s="93">
        <f>'需要者別達成率（季調）'!E45</f>
        <v>98.59021</v>
      </c>
      <c r="H44" s="44">
        <f t="shared" si="42"/>
        <v>106.20291333333334</v>
      </c>
      <c r="I44" s="87">
        <f>'需要者別達成率（季調）'!F45</f>
        <v>110.23422</v>
      </c>
      <c r="J44" s="44">
        <f t="shared" si="43"/>
        <v>100.40830333333334</v>
      </c>
      <c r="K44" s="93">
        <f>'需要者別達成率（季調）'!G45</f>
        <v>108.80903</v>
      </c>
      <c r="L44" s="44">
        <f t="shared" si="44"/>
        <v>100.99092</v>
      </c>
      <c r="M44" s="87">
        <f>'需要者別達成率（季調）'!H45</f>
        <v>104.01913</v>
      </c>
      <c r="N44" s="44">
        <f t="shared" si="45"/>
        <v>98.08666666666666</v>
      </c>
      <c r="O44" s="93">
        <f>'需要者別達成率（季調）'!I45</f>
        <v>98.49297</v>
      </c>
      <c r="P44" s="44">
        <f t="shared" si="46"/>
        <v>92.38067000000001</v>
      </c>
      <c r="Q44" s="87">
        <f>'需要者別達成率（季調）'!J45</f>
        <v>115.54743</v>
      </c>
      <c r="R44" s="44">
        <f t="shared" si="47"/>
        <v>106.48736000000001</v>
      </c>
      <c r="S44" s="93">
        <f>'需要者別達成率（季調）'!K45</f>
        <v>107.20189</v>
      </c>
      <c r="T44" s="44">
        <f t="shared" si="48"/>
        <v>103.24560333333334</v>
      </c>
      <c r="U44" s="87">
        <f>'需要者別達成率（季調）'!L45</f>
        <v>97.84376</v>
      </c>
      <c r="V44" s="44">
        <f t="shared" si="49"/>
        <v>91.54526</v>
      </c>
    </row>
    <row r="45" spans="2:22" s="42" customFormat="1" ht="16.5">
      <c r="B45" s="91" t="s">
        <v>132</v>
      </c>
      <c r="C45" s="87">
        <f>'需要者別達成率（季調）'!C46</f>
        <v>97.44833</v>
      </c>
      <c r="D45" s="44">
        <f t="shared" si="40"/>
        <v>102.16131666666666</v>
      </c>
      <c r="E45" s="87">
        <f>'需要者別達成率（季調）'!D46</f>
        <v>106.88102</v>
      </c>
      <c r="F45" s="44">
        <f t="shared" si="41"/>
        <v>101.05809666666669</v>
      </c>
      <c r="G45" s="93">
        <f>'需要者別達成率（季調）'!E46</f>
        <v>92.18467</v>
      </c>
      <c r="H45" s="44">
        <f t="shared" si="42"/>
        <v>105.49864666666667</v>
      </c>
      <c r="I45" s="87">
        <f>'需要者別達成率（季調）'!F46</f>
        <v>88.47444</v>
      </c>
      <c r="J45" s="44">
        <f t="shared" si="43"/>
        <v>104.32227333333333</v>
      </c>
      <c r="K45" s="93">
        <f>'需要者別達成率（季調）'!G46</f>
        <v>88.79184</v>
      </c>
      <c r="L45" s="44">
        <f t="shared" si="44"/>
        <v>103.92256000000002</v>
      </c>
      <c r="M45" s="87">
        <f>'需要者別達成率（季調）'!H46</f>
        <v>91.87171</v>
      </c>
      <c r="N45" s="44">
        <f t="shared" si="45"/>
        <v>100.21059666666667</v>
      </c>
      <c r="O45" s="93">
        <f>'需要者別達成率（季調）'!I46</f>
        <v>85.38786</v>
      </c>
      <c r="P45" s="44">
        <f t="shared" si="46"/>
        <v>94.91713666666668</v>
      </c>
      <c r="Q45" s="87">
        <f>'需要者別達成率（季調）'!J46</f>
        <v>91.38463</v>
      </c>
      <c r="R45" s="44">
        <f t="shared" si="47"/>
        <v>110.13405333333333</v>
      </c>
      <c r="S45" s="93">
        <f>'需要者別達成率（季調）'!K46</f>
        <v>99.0677</v>
      </c>
      <c r="T45" s="44">
        <f t="shared" si="48"/>
        <v>104.4045</v>
      </c>
      <c r="U45" s="87">
        <f>'需要者別達成率（季調）'!L46</f>
        <v>94.67967</v>
      </c>
      <c r="V45" s="44">
        <f t="shared" si="49"/>
        <v>93.76578666666667</v>
      </c>
    </row>
    <row r="46" spans="2:22" s="42" customFormat="1" ht="16.5">
      <c r="B46" s="91" t="s">
        <v>120</v>
      </c>
      <c r="C46" s="87">
        <f>'需要者別達成率（季調）'!C47</f>
        <v>101.69395</v>
      </c>
      <c r="D46" s="44">
        <f t="shared" si="40"/>
        <v>100.95877666666667</v>
      </c>
      <c r="E46" s="87">
        <f>'需要者別達成率（季調）'!D47</f>
        <v>100.56101</v>
      </c>
      <c r="F46" s="44">
        <f t="shared" si="41"/>
        <v>102.56044333333334</v>
      </c>
      <c r="G46" s="93">
        <f>'需要者別達成率（季調）'!E47</f>
        <v>96.32975</v>
      </c>
      <c r="H46" s="44">
        <f t="shared" si="42"/>
        <v>98.84646</v>
      </c>
      <c r="I46" s="87">
        <f>'需要者別達成率（季調）'!F47</f>
        <v>104.76527</v>
      </c>
      <c r="J46" s="44">
        <f t="shared" si="43"/>
        <v>100.56626333333332</v>
      </c>
      <c r="K46" s="93">
        <f>'需要者別達成率（季調）'!G47</f>
        <v>103.38578</v>
      </c>
      <c r="L46" s="44">
        <f t="shared" si="44"/>
        <v>100.68187666666667</v>
      </c>
      <c r="M46" s="87">
        <f>'需要者別達成率（季調）'!H47</f>
        <v>99.53239</v>
      </c>
      <c r="N46" s="44">
        <f t="shared" si="45"/>
        <v>98.69555666666668</v>
      </c>
      <c r="O46" s="93">
        <f>'需要者別達成率（季調）'!I47</f>
        <v>100.73535</v>
      </c>
      <c r="P46" s="44">
        <f t="shared" si="46"/>
        <v>91.71463999999999</v>
      </c>
      <c r="Q46" s="87">
        <f>'需要者別達成率（季調）'!J47</f>
        <v>106.99646</v>
      </c>
      <c r="R46" s="44">
        <f t="shared" si="47"/>
        <v>106.40905666666667</v>
      </c>
      <c r="S46" s="93">
        <f>'需要者別達成率（季調）'!K47</f>
        <v>100.26055</v>
      </c>
      <c r="T46" s="44">
        <f t="shared" si="48"/>
        <v>104.56858666666666</v>
      </c>
      <c r="U46" s="87">
        <f>'需要者別達成率（季調）'!L47</f>
        <v>97.37611</v>
      </c>
      <c r="V46" s="44">
        <f t="shared" si="49"/>
        <v>95.58385</v>
      </c>
    </row>
    <row r="47" spans="2:22" s="42" customFormat="1" ht="16.5">
      <c r="B47" s="91" t="s">
        <v>33</v>
      </c>
      <c r="C47" s="87">
        <f>'需要者別達成率（季調）'!C48</f>
        <v>92.81466</v>
      </c>
      <c r="D47" s="44">
        <f t="shared" si="40"/>
        <v>101.14900333333333</v>
      </c>
      <c r="E47" s="87">
        <f>'需要者別達成率（季調）'!D48</f>
        <v>92.03971</v>
      </c>
      <c r="F47" s="44">
        <f t="shared" si="41"/>
        <v>102.49944333333333</v>
      </c>
      <c r="G47" s="93">
        <f>'需要者別達成率（季調）'!E48</f>
        <v>99.60807</v>
      </c>
      <c r="H47" s="44">
        <f t="shared" si="42"/>
        <v>95.70154333333333</v>
      </c>
      <c r="I47" s="87">
        <f>'需要者別達成率（季調）'!F48</f>
        <v>95.29919</v>
      </c>
      <c r="J47" s="44">
        <f t="shared" si="43"/>
        <v>101.15797666666667</v>
      </c>
      <c r="K47" s="93">
        <f>'需要者別達成率（季調）'!G48</f>
        <v>95.46669</v>
      </c>
      <c r="L47" s="44">
        <f t="shared" si="44"/>
        <v>100.32888333333334</v>
      </c>
      <c r="M47" s="87">
        <f>'需要者別達成率（季調）'!H48</f>
        <v>99.78633</v>
      </c>
      <c r="N47" s="44">
        <f t="shared" si="45"/>
        <v>98.47440999999999</v>
      </c>
      <c r="O47" s="93">
        <f>'需要者別達成率（季調）'!I48</f>
        <v>98.93373</v>
      </c>
      <c r="P47" s="44">
        <f t="shared" si="46"/>
        <v>94.87205999999999</v>
      </c>
      <c r="Q47" s="87">
        <f>'需要者別達成率（季調）'!J48</f>
        <v>94.98982</v>
      </c>
      <c r="R47" s="44">
        <f t="shared" si="47"/>
        <v>104.64283999999999</v>
      </c>
      <c r="S47" s="93">
        <f>'需要者別達成率（季調）'!K48</f>
        <v>98.87025</v>
      </c>
      <c r="T47" s="44">
        <f t="shared" si="48"/>
        <v>102.17671333333332</v>
      </c>
      <c r="U47" s="87">
        <f>'需要者別達成率（季調）'!L48</f>
        <v>85.66792</v>
      </c>
      <c r="V47" s="44">
        <f t="shared" si="49"/>
        <v>96.63318</v>
      </c>
    </row>
    <row r="48" spans="2:22" s="42" customFormat="1" ht="16.5">
      <c r="B48" s="91" t="s">
        <v>157</v>
      </c>
      <c r="C48" s="87">
        <f>'需要者別達成率（季調）'!C49</f>
        <v>109.97544</v>
      </c>
      <c r="D48" s="44">
        <f t="shared" si="40"/>
        <v>97.31898000000001</v>
      </c>
      <c r="E48" s="87">
        <f>'需要者別達成率（季調）'!D49</f>
        <v>107.82648</v>
      </c>
      <c r="F48" s="44">
        <f t="shared" si="41"/>
        <v>99.82724666666667</v>
      </c>
      <c r="G48" s="93">
        <f>'需要者別達成率（季調）'!E49</f>
        <v>109.25498</v>
      </c>
      <c r="H48" s="44">
        <f t="shared" si="42"/>
        <v>96.04082999999999</v>
      </c>
      <c r="I48" s="87">
        <f>'需要者別達成率（季調）'!F49</f>
        <v>114.22976</v>
      </c>
      <c r="J48" s="44">
        <f t="shared" si="43"/>
        <v>96.17963333333334</v>
      </c>
      <c r="K48" s="93">
        <f>'需要者別達成率（季調）'!G49</f>
        <v>109.49278</v>
      </c>
      <c r="L48" s="44">
        <f t="shared" si="44"/>
        <v>95.88143666666667</v>
      </c>
      <c r="M48" s="87">
        <f>'需要者別達成率（季調）'!H49</f>
        <v>101.02692</v>
      </c>
      <c r="N48" s="44">
        <f>(M45+M46+M47)/3</f>
        <v>97.06347666666666</v>
      </c>
      <c r="O48" s="93">
        <f>'需要者別達成率（季調）'!I49</f>
        <v>99.77926</v>
      </c>
      <c r="P48" s="44">
        <f t="shared" si="46"/>
        <v>95.01898</v>
      </c>
      <c r="Q48" s="87">
        <f>'需要者別達成率（季調）'!J49</f>
        <v>119.79307</v>
      </c>
      <c r="R48" s="44">
        <f t="shared" si="47"/>
        <v>97.79030333333333</v>
      </c>
      <c r="S48" s="93">
        <f>'需要者別達成率（季調）'!K49</f>
        <v>101.66658</v>
      </c>
      <c r="T48" s="44">
        <f t="shared" si="48"/>
        <v>99.39949999999999</v>
      </c>
      <c r="U48" s="87">
        <f>'需要者別達成率（季調）'!L49</f>
        <v>101.58626</v>
      </c>
      <c r="V48" s="44">
        <f t="shared" si="49"/>
        <v>92.57456666666667</v>
      </c>
    </row>
    <row r="49" spans="2:22" s="42" customFormat="1" ht="16.5">
      <c r="B49" s="91" t="s">
        <v>43</v>
      </c>
      <c r="C49" s="87">
        <f>'需要者別達成率（季調）'!C50</f>
        <v>100.42234</v>
      </c>
      <c r="D49" s="44">
        <f>(C46+C47+C48)/3</f>
        <v>101.49468333333334</v>
      </c>
      <c r="E49" s="87">
        <f>'需要者別達成率（季調）'!D50</f>
        <v>96.79218</v>
      </c>
      <c r="F49" s="44">
        <f t="shared" si="41"/>
        <v>100.1424</v>
      </c>
      <c r="G49" s="93">
        <f>'需要者別達成率（季調）'!E50</f>
        <v>100.9083</v>
      </c>
      <c r="H49" s="44">
        <f t="shared" si="42"/>
        <v>101.73093333333333</v>
      </c>
      <c r="I49" s="87">
        <f>'需要者別達成率（季調）'!F50</f>
        <v>103.60851</v>
      </c>
      <c r="J49" s="44">
        <f t="shared" si="43"/>
        <v>104.76474</v>
      </c>
      <c r="K49" s="93">
        <f>'需要者別達成率（季調）'!G50</f>
        <v>104.05501</v>
      </c>
      <c r="L49" s="44">
        <f t="shared" si="44"/>
        <v>102.78174999999999</v>
      </c>
      <c r="M49" s="87">
        <f>'需要者別達成率（季調）'!H50</f>
        <v>111.26067</v>
      </c>
      <c r="N49" s="44">
        <f>(M46+M47+M48)/3</f>
        <v>100.11521333333333</v>
      </c>
      <c r="O49" s="93">
        <f>'需要者別達成率（季調）'!I50</f>
        <v>123.52387</v>
      </c>
      <c r="P49" s="44">
        <f t="shared" si="46"/>
        <v>99.81611333333335</v>
      </c>
      <c r="Q49" s="87">
        <f>'需要者別達成率（季調）'!J50</f>
        <v>95.82606</v>
      </c>
      <c r="R49" s="44">
        <f t="shared" si="47"/>
        <v>107.25978333333335</v>
      </c>
      <c r="S49" s="93">
        <f>'需要者別達成率（季調）'!K50</f>
        <v>103.52672</v>
      </c>
      <c r="T49" s="44">
        <f>(S46+S47+S48)/3</f>
        <v>100.26579333333332</v>
      </c>
      <c r="U49" s="87">
        <f>'需要者別達成率（季調）'!L50</f>
        <v>90.55322</v>
      </c>
      <c r="V49" s="44">
        <f t="shared" si="49"/>
        <v>94.87676333333333</v>
      </c>
    </row>
    <row r="50" spans="2:22" s="42" customFormat="1" ht="16.5">
      <c r="B50" s="91" t="s">
        <v>41</v>
      </c>
      <c r="C50" s="87">
        <f>'需要者別達成率（季調）'!C51</f>
        <v>95.18526</v>
      </c>
      <c r="D50" s="44">
        <f>(C47+C48+C49)/3</f>
        <v>101.07081333333333</v>
      </c>
      <c r="E50" s="87">
        <f>'需要者別達成率（季調）'!D51</f>
        <v>96.34716</v>
      </c>
      <c r="F50" s="44">
        <f>(E47+E48+E49)/3</f>
        <v>98.88612333333333</v>
      </c>
      <c r="G50" s="93">
        <f>'需要者別達成率（季調）'!E51</f>
        <v>94.62063</v>
      </c>
      <c r="H50" s="44">
        <f>(G47+G48+G49)/3</f>
        <v>103.25711666666666</v>
      </c>
      <c r="I50" s="87">
        <f>'需要者別達成率（季調）'!F51</f>
        <v>92.29562</v>
      </c>
      <c r="J50" s="44">
        <f>(I47+I48+I49)/3</f>
        <v>104.37915333333335</v>
      </c>
      <c r="K50" s="93">
        <f>'需要者別達成率（季調）'!G51</f>
        <v>94.28411</v>
      </c>
      <c r="L50" s="44">
        <f>(K47+K48+K49)/3</f>
        <v>103.00482666666666</v>
      </c>
      <c r="M50" s="87">
        <f>'需要者別達成率（季調）'!H51</f>
        <v>93.33471</v>
      </c>
      <c r="N50" s="44">
        <f>(M47+M48+M49)/3</f>
        <v>104.02464000000002</v>
      </c>
      <c r="O50" s="93">
        <f>'需要者別達成率（季調）'!I51</f>
        <v>94.38719</v>
      </c>
      <c r="P50" s="44">
        <f t="shared" si="46"/>
        <v>107.41228666666666</v>
      </c>
      <c r="Q50" s="87">
        <f>'需要者別達成率（季調）'!J51</f>
        <v>90.9622</v>
      </c>
      <c r="R50" s="44">
        <f>(Q47+Q48+Q49)/3</f>
        <v>103.53631666666666</v>
      </c>
      <c r="S50" s="93">
        <f>'需要者別達成率（季調）'!K51</f>
        <v>93.18241</v>
      </c>
      <c r="T50" s="44">
        <f>(S47+S48+S49)/3</f>
        <v>101.35451666666667</v>
      </c>
      <c r="U50" s="87">
        <f>'需要者別達成率（季調）'!L51</f>
        <v>101.8257</v>
      </c>
      <c r="V50" s="44">
        <f>(U47+U48+U49)/3</f>
        <v>92.60246666666666</v>
      </c>
    </row>
    <row r="51" spans="2:22" s="42" customFormat="1" ht="16.5">
      <c r="B51" s="91" t="s">
        <v>33</v>
      </c>
      <c r="C51" s="87">
        <f>'需要者別達成率（季調）'!C52</f>
        <v>105.56782</v>
      </c>
      <c r="D51" s="44">
        <f>(C48+C49+C50)/3</f>
        <v>101.86101333333333</v>
      </c>
      <c r="E51" s="87">
        <f>'需要者別達成率（季調）'!D52</f>
        <v>110.50908</v>
      </c>
      <c r="F51" s="44">
        <f>(E48+E49+E50)/3</f>
        <v>100.32194</v>
      </c>
      <c r="G51" s="93">
        <f>'需要者別達成率（季調）'!E52</f>
        <v>90.62209</v>
      </c>
      <c r="H51" s="44">
        <f>(G48+G49+G50)/3</f>
        <v>101.59463666666666</v>
      </c>
      <c r="I51" s="87">
        <f>'需要者別達成率（季調）'!F52</f>
        <v>107.6147</v>
      </c>
      <c r="J51" s="44">
        <f>(I48+I49+I50)/3</f>
        <v>103.37796333333334</v>
      </c>
      <c r="K51" s="93">
        <f>'需要者別達成率（季調）'!G52</f>
        <v>105.84735</v>
      </c>
      <c r="L51" s="44">
        <f>(K48+K49+K50)/3</f>
        <v>102.61063333333334</v>
      </c>
      <c r="M51" s="87">
        <f>'需要者別達成率（季調）'!H52</f>
        <v>103.29315</v>
      </c>
      <c r="N51" s="44">
        <f>(M48+M49+M50)/3</f>
        <v>101.8741</v>
      </c>
      <c r="O51" s="93">
        <f>'需要者別達成率（季調）'!I52</f>
        <v>100.4678</v>
      </c>
      <c r="P51" s="44">
        <f t="shared" si="46"/>
        <v>105.89677333333334</v>
      </c>
      <c r="Q51" s="87">
        <f>'需要者別達成率（季調）'!J52</f>
        <v>114.30108</v>
      </c>
      <c r="R51" s="44">
        <f>(Q48+Q49+Q50)/3</f>
        <v>102.19377666666666</v>
      </c>
      <c r="S51" s="93">
        <f>'需要者別達成率（季調）'!K52</f>
        <v>103.75778</v>
      </c>
      <c r="T51" s="44">
        <f>(S48+S49+S50)/3</f>
        <v>99.45857000000001</v>
      </c>
      <c r="U51" s="87">
        <f>'需要者別達成率（季調）'!L52</f>
        <v>99.62219</v>
      </c>
      <c r="V51" s="44">
        <f>(U48+U49+U50)/3</f>
        <v>97.98839333333332</v>
      </c>
    </row>
    <row r="52" spans="2:22" s="42" customFormat="1" ht="16.5">
      <c r="B52" s="91" t="s">
        <v>160</v>
      </c>
      <c r="C52" s="87"/>
      <c r="D52" s="44">
        <f>(C49+C50+C51)/3</f>
        <v>100.39180666666665</v>
      </c>
      <c r="E52" s="87"/>
      <c r="F52" s="44">
        <f>(E49+E50+E51)/3</f>
        <v>101.21614</v>
      </c>
      <c r="G52" s="93"/>
      <c r="H52" s="44">
        <f>(G49+G50+G51)/3</f>
        <v>95.38367333333333</v>
      </c>
      <c r="I52" s="87"/>
      <c r="J52" s="44">
        <f>(I49+I50+I51)/3</f>
        <v>101.17294333333332</v>
      </c>
      <c r="K52" s="93"/>
      <c r="L52" s="44">
        <f>(K49+K50+K51)/3</f>
        <v>101.39549</v>
      </c>
      <c r="M52" s="87"/>
      <c r="N52" s="44">
        <f>(M49+M50+M51)/3</f>
        <v>102.62951</v>
      </c>
      <c r="O52" s="93"/>
      <c r="P52" s="44">
        <f t="shared" si="46"/>
        <v>106.12628666666667</v>
      </c>
      <c r="Q52" s="87"/>
      <c r="R52" s="44">
        <f>(Q49+Q50+Q51)/3</f>
        <v>100.36311333333333</v>
      </c>
      <c r="S52" s="93"/>
      <c r="T52" s="44">
        <f>(S49+S50+S51)/3</f>
        <v>100.15563666666667</v>
      </c>
      <c r="U52" s="87"/>
      <c r="V52" s="44">
        <f>(U49+U50+U51)/3</f>
        <v>97.33370333333333</v>
      </c>
    </row>
    <row r="53" spans="2:22" s="96" customFormat="1" ht="16.5">
      <c r="B53" s="92" t="s">
        <v>98</v>
      </c>
      <c r="C53" s="97">
        <f>AVERAGE(C9:C51)</f>
        <v>98.58779023255815</v>
      </c>
      <c r="D53" s="97"/>
      <c r="E53" s="97">
        <f>AVERAGE(E9:E51)</f>
        <v>99.47593627906974</v>
      </c>
      <c r="F53" s="97"/>
      <c r="G53" s="97">
        <f>AVERAGE(G9:G51)</f>
        <v>100.25241</v>
      </c>
      <c r="H53" s="97"/>
      <c r="I53" s="97">
        <f>AVERAGE(I9:I51)</f>
        <v>97.84525116279072</v>
      </c>
      <c r="J53" s="97"/>
      <c r="K53" s="97">
        <f>AVERAGE(K9:K51)</f>
        <v>97.61178883720928</v>
      </c>
      <c r="L53" s="97"/>
      <c r="M53" s="97">
        <f>AVERAGE(M9:M51)</f>
        <v>95.49304488372093</v>
      </c>
      <c r="N53" s="97"/>
      <c r="O53" s="97">
        <f>AVERAGE(O9:O51)</f>
        <v>94.13338232558138</v>
      </c>
      <c r="P53" s="97"/>
      <c r="Q53" s="97">
        <f>AVERAGE(Q9:Q51)</f>
        <v>100.32370023255815</v>
      </c>
      <c r="R53" s="97"/>
      <c r="S53" s="97">
        <f>AVERAGE(S9:S51)</f>
        <v>96.71466162790695</v>
      </c>
      <c r="T53" s="97"/>
      <c r="U53" s="97">
        <f>AVERAGE(U9:U51)</f>
        <v>100.36405767441863</v>
      </c>
      <c r="V53" s="98"/>
    </row>
    <row r="54" ht="14.25">
      <c r="C54" t="s">
        <v>96</v>
      </c>
    </row>
    <row r="55" spans="3:4" ht="14.25">
      <c r="C55" s="45" t="s">
        <v>87</v>
      </c>
      <c r="D55" s="45"/>
    </row>
    <row r="56" spans="3:4" ht="14.25">
      <c r="C56" s="45"/>
      <c r="D56" s="45"/>
    </row>
  </sheetData>
  <sheetProtection/>
  <printOptions/>
  <pageMargins left="0.5511811023622047" right="0.2755905511811024" top="0" bottom="0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9"/>
  <sheetViews>
    <sheetView zoomScaleSheetLayoutView="100" zoomScalePageLayoutView="0" workbookViewId="0" topLeftCell="A1">
      <pane xSplit="2" ySplit="9" topLeftCell="C4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0.00390625" style="29" customWidth="1"/>
    <col min="3" max="13" width="10.875" style="0" customWidth="1"/>
    <col min="18" max="18" width="3.125" style="0" customWidth="1"/>
    <col min="19" max="19" width="6.125" style="0" customWidth="1"/>
  </cols>
  <sheetData>
    <row r="2" ht="14.25">
      <c r="C2" t="s">
        <v>84</v>
      </c>
    </row>
    <row r="3" spans="3:12" ht="14.25">
      <c r="C3" s="45" t="s">
        <v>85</v>
      </c>
      <c r="L3" s="48" t="s">
        <v>7</v>
      </c>
    </row>
    <row r="4" spans="2:12" ht="14.25">
      <c r="B4" s="30"/>
      <c r="C4" s="20" t="s">
        <v>8</v>
      </c>
      <c r="D4" s="21" t="s">
        <v>9</v>
      </c>
      <c r="E4" s="21" t="s">
        <v>10</v>
      </c>
      <c r="F4" s="22" t="s">
        <v>11</v>
      </c>
      <c r="G4" s="23"/>
      <c r="H4" s="24"/>
      <c r="I4" s="21" t="s">
        <v>12</v>
      </c>
      <c r="J4" s="22" t="s">
        <v>13</v>
      </c>
      <c r="K4" s="24"/>
      <c r="L4" s="21" t="s">
        <v>14</v>
      </c>
    </row>
    <row r="5" spans="2:12" ht="14.25">
      <c r="B5" s="31"/>
      <c r="C5" s="25"/>
      <c r="D5" s="26"/>
      <c r="E5" s="26"/>
      <c r="F5" s="26"/>
      <c r="G5" s="21" t="s">
        <v>15</v>
      </c>
      <c r="H5" s="21" t="s">
        <v>16</v>
      </c>
      <c r="I5" s="26"/>
      <c r="J5" s="26"/>
      <c r="K5" s="21" t="s">
        <v>16</v>
      </c>
      <c r="L5" s="26"/>
    </row>
    <row r="6" spans="2:12" ht="15" thickBot="1">
      <c r="B6" s="31"/>
      <c r="C6" s="27"/>
      <c r="D6" s="28"/>
      <c r="E6" s="28"/>
      <c r="F6" s="28"/>
      <c r="G6" s="28"/>
      <c r="H6" s="28" t="s">
        <v>17</v>
      </c>
      <c r="I6" s="28"/>
      <c r="J6" s="28"/>
      <c r="K6" s="28" t="s">
        <v>17</v>
      </c>
      <c r="L6" s="28"/>
    </row>
    <row r="7" spans="2:12" ht="16.5">
      <c r="B7" s="31"/>
      <c r="C7" s="9" t="s">
        <v>18</v>
      </c>
      <c r="D7" s="10" t="s">
        <v>19</v>
      </c>
      <c r="E7" s="10" t="s">
        <v>20</v>
      </c>
      <c r="F7" s="9" t="s">
        <v>21</v>
      </c>
      <c r="G7" s="11"/>
      <c r="H7" s="11"/>
      <c r="I7" s="12"/>
      <c r="J7" s="11"/>
      <c r="K7" s="11"/>
      <c r="L7" s="10" t="s">
        <v>22</v>
      </c>
    </row>
    <row r="8" spans="2:12" ht="16.5">
      <c r="B8" s="31"/>
      <c r="C8" s="11"/>
      <c r="D8" s="13" t="s">
        <v>23</v>
      </c>
      <c r="E8" s="13"/>
      <c r="F8" s="11" t="s">
        <v>24</v>
      </c>
      <c r="G8" s="14" t="s">
        <v>25</v>
      </c>
      <c r="H8" s="15" t="s">
        <v>26</v>
      </c>
      <c r="I8" s="16" t="s">
        <v>27</v>
      </c>
      <c r="J8" s="9" t="s">
        <v>28</v>
      </c>
      <c r="K8" s="15" t="s">
        <v>26</v>
      </c>
      <c r="L8" s="13" t="s">
        <v>29</v>
      </c>
    </row>
    <row r="9" spans="2:12" ht="17.25" thickBot="1">
      <c r="B9" s="32"/>
      <c r="C9" s="17"/>
      <c r="D9" s="18"/>
      <c r="E9" s="18"/>
      <c r="F9" s="17"/>
      <c r="G9" s="18" t="s">
        <v>30</v>
      </c>
      <c r="H9" s="19" t="s">
        <v>31</v>
      </c>
      <c r="I9" s="18"/>
      <c r="J9" s="17" t="s">
        <v>32</v>
      </c>
      <c r="K9" s="19" t="s">
        <v>31</v>
      </c>
      <c r="L9" s="18"/>
    </row>
    <row r="10" spans="2:12" ht="16.5">
      <c r="B10" s="35" t="s">
        <v>108</v>
      </c>
      <c r="C10" s="33">
        <v>98.56002</v>
      </c>
      <c r="D10" s="33">
        <v>108.27909</v>
      </c>
      <c r="E10" s="33">
        <v>83.97294</v>
      </c>
      <c r="F10" s="33">
        <v>95.7228</v>
      </c>
      <c r="G10" s="33">
        <v>95.55138</v>
      </c>
      <c r="H10" s="33">
        <v>96.56638</v>
      </c>
      <c r="I10" s="33">
        <v>96.73524</v>
      </c>
      <c r="J10" s="33">
        <v>95.61172</v>
      </c>
      <c r="K10" s="33">
        <v>95.97206</v>
      </c>
      <c r="L10" s="44">
        <v>105.18129</v>
      </c>
    </row>
    <row r="11" spans="2:12" ht="16.5">
      <c r="B11" s="35" t="s">
        <v>35</v>
      </c>
      <c r="C11" s="33">
        <v>107.75754</v>
      </c>
      <c r="D11" s="33">
        <v>118.45316</v>
      </c>
      <c r="E11" s="33">
        <v>85.26725</v>
      </c>
      <c r="F11" s="33">
        <v>103.4208</v>
      </c>
      <c r="G11" s="33">
        <v>103.20921</v>
      </c>
      <c r="H11" s="33">
        <v>103.02847</v>
      </c>
      <c r="I11" s="33">
        <v>109.39322</v>
      </c>
      <c r="J11" s="33">
        <v>100.48629</v>
      </c>
      <c r="K11" s="33">
        <v>101.36132</v>
      </c>
      <c r="L11" s="44">
        <v>104.25113</v>
      </c>
    </row>
    <row r="12" spans="2:12" ht="16.5">
      <c r="B12" s="35" t="s">
        <v>33</v>
      </c>
      <c r="C12" s="33">
        <v>109.59184</v>
      </c>
      <c r="D12" s="33">
        <v>113.57003</v>
      </c>
      <c r="E12" s="33">
        <v>104.72702</v>
      </c>
      <c r="F12" s="33">
        <v>104.43493</v>
      </c>
      <c r="G12" s="33">
        <v>104.36586</v>
      </c>
      <c r="H12" s="33">
        <v>104.5917</v>
      </c>
      <c r="I12" s="33">
        <v>106.92293</v>
      </c>
      <c r="J12" s="33">
        <v>104.08671</v>
      </c>
      <c r="K12" s="33">
        <v>101.24432</v>
      </c>
      <c r="L12" s="44">
        <v>107.88829</v>
      </c>
    </row>
    <row r="13" spans="2:12" ht="16.5">
      <c r="B13" s="35" t="s">
        <v>36</v>
      </c>
      <c r="C13" s="33">
        <v>101.89535</v>
      </c>
      <c r="D13" s="33">
        <v>123.8682</v>
      </c>
      <c r="E13" s="33">
        <v>86.60224</v>
      </c>
      <c r="F13" s="33">
        <v>99.16471</v>
      </c>
      <c r="G13" s="33">
        <v>98.74696</v>
      </c>
      <c r="H13" s="33">
        <v>97.58341</v>
      </c>
      <c r="I13" s="33">
        <v>102.8565</v>
      </c>
      <c r="J13" s="33">
        <v>93.75386</v>
      </c>
      <c r="K13" s="33">
        <v>94.47217</v>
      </c>
      <c r="L13" s="44">
        <v>101.23785</v>
      </c>
    </row>
    <row r="14" spans="2:12" ht="16.5">
      <c r="B14" s="35" t="s">
        <v>34</v>
      </c>
      <c r="C14" s="33">
        <v>106.42151</v>
      </c>
      <c r="D14" s="33">
        <v>111.91192</v>
      </c>
      <c r="E14" s="33">
        <v>101.18321</v>
      </c>
      <c r="F14" s="33">
        <v>103.05438</v>
      </c>
      <c r="G14" s="33">
        <v>102.66838</v>
      </c>
      <c r="H14" s="33">
        <v>103.42755</v>
      </c>
      <c r="I14" s="33">
        <v>112.18483</v>
      </c>
      <c r="J14" s="33">
        <v>97.74246</v>
      </c>
      <c r="K14" s="33">
        <v>96.85095</v>
      </c>
      <c r="L14" s="44">
        <v>109.7356</v>
      </c>
    </row>
    <row r="15" spans="2:12" ht="16.5">
      <c r="B15" s="35" t="s">
        <v>35</v>
      </c>
      <c r="C15" s="33">
        <v>99.47376</v>
      </c>
      <c r="D15" s="33">
        <v>108.22197</v>
      </c>
      <c r="E15" s="33">
        <v>102.00701</v>
      </c>
      <c r="F15" s="33">
        <v>91.12056</v>
      </c>
      <c r="G15" s="33">
        <v>89.93316</v>
      </c>
      <c r="H15" s="33">
        <v>88.24297</v>
      </c>
      <c r="I15" s="33">
        <v>95.46679</v>
      </c>
      <c r="J15" s="33">
        <v>89.21509</v>
      </c>
      <c r="K15" s="33">
        <v>85.49424</v>
      </c>
      <c r="L15" s="44">
        <v>91.90036</v>
      </c>
    </row>
    <row r="16" spans="2:12" ht="16.5">
      <c r="B16" s="35" t="s">
        <v>33</v>
      </c>
      <c r="C16" s="33">
        <v>109.2067</v>
      </c>
      <c r="D16" s="33">
        <v>124.53122</v>
      </c>
      <c r="E16" s="33">
        <v>89.42633</v>
      </c>
      <c r="F16" s="33">
        <v>98.6751</v>
      </c>
      <c r="G16" s="33">
        <v>99.59193</v>
      </c>
      <c r="H16" s="33">
        <v>98.61216</v>
      </c>
      <c r="I16" s="33">
        <v>103.18719</v>
      </c>
      <c r="J16" s="33">
        <v>95.83716</v>
      </c>
      <c r="K16" s="33">
        <v>94.52673</v>
      </c>
      <c r="L16" s="44">
        <v>106.66492</v>
      </c>
    </row>
    <row r="17" spans="2:12" ht="16.5">
      <c r="B17" s="35" t="s">
        <v>37</v>
      </c>
      <c r="C17" s="33">
        <v>103.48379</v>
      </c>
      <c r="D17" s="33">
        <v>120.18142</v>
      </c>
      <c r="E17" s="33">
        <v>113.52911</v>
      </c>
      <c r="F17" s="33">
        <v>97.90153</v>
      </c>
      <c r="G17" s="33">
        <v>97.63996</v>
      </c>
      <c r="H17" s="33">
        <v>97.52718</v>
      </c>
      <c r="I17" s="33">
        <v>100.38815</v>
      </c>
      <c r="J17" s="33">
        <v>94.31251</v>
      </c>
      <c r="K17" s="33">
        <v>93.80401</v>
      </c>
      <c r="L17" s="44">
        <v>96.46918</v>
      </c>
    </row>
    <row r="18" spans="2:12" ht="16.5">
      <c r="B18" s="35" t="s">
        <v>34</v>
      </c>
      <c r="C18" s="33">
        <v>105.21429</v>
      </c>
      <c r="D18" s="33">
        <v>114.31667</v>
      </c>
      <c r="E18" s="33">
        <v>123.30991</v>
      </c>
      <c r="F18" s="33">
        <v>95.73529</v>
      </c>
      <c r="G18" s="33">
        <v>95.58554</v>
      </c>
      <c r="H18" s="33">
        <v>94.50706</v>
      </c>
      <c r="I18" s="33">
        <v>97.5261</v>
      </c>
      <c r="J18" s="33">
        <v>94.28314</v>
      </c>
      <c r="K18" s="33">
        <v>91.58341</v>
      </c>
      <c r="L18" s="44">
        <v>100.5005</v>
      </c>
    </row>
    <row r="19" spans="2:12" ht="16.5">
      <c r="B19" s="35" t="s">
        <v>35</v>
      </c>
      <c r="C19" s="33">
        <v>107.0167</v>
      </c>
      <c r="D19" s="33">
        <v>114.00299</v>
      </c>
      <c r="E19" s="33">
        <v>105.75991</v>
      </c>
      <c r="F19" s="33">
        <v>97.64677</v>
      </c>
      <c r="G19" s="33">
        <v>97.09891</v>
      </c>
      <c r="H19" s="33">
        <v>96.88898</v>
      </c>
      <c r="I19" s="33">
        <v>100.94484</v>
      </c>
      <c r="J19" s="33">
        <v>97.18571</v>
      </c>
      <c r="K19" s="33">
        <v>95.79658</v>
      </c>
      <c r="L19" s="44">
        <v>114.75056</v>
      </c>
    </row>
    <row r="20" spans="2:12" ht="16.5">
      <c r="B20" s="35" t="s">
        <v>33</v>
      </c>
      <c r="C20" s="33">
        <v>108.76111</v>
      </c>
      <c r="D20" s="33">
        <v>115.29527</v>
      </c>
      <c r="E20" s="33">
        <v>108.31688</v>
      </c>
      <c r="F20" s="33">
        <v>100.70891</v>
      </c>
      <c r="G20" s="33">
        <v>98.97615</v>
      </c>
      <c r="H20" s="33">
        <v>98.34422</v>
      </c>
      <c r="I20" s="33">
        <v>103.76265</v>
      </c>
      <c r="J20" s="33">
        <v>98.59875</v>
      </c>
      <c r="K20" s="33">
        <v>94.81831</v>
      </c>
      <c r="L20" s="44">
        <v>105.50908</v>
      </c>
    </row>
    <row r="21" spans="2:12" ht="16.5">
      <c r="B21" s="35" t="s">
        <v>38</v>
      </c>
      <c r="C21" s="33">
        <v>102.49948</v>
      </c>
      <c r="D21" s="33">
        <v>106.57592</v>
      </c>
      <c r="E21" s="33">
        <v>106.83486</v>
      </c>
      <c r="F21" s="33">
        <v>102.48957</v>
      </c>
      <c r="G21" s="33">
        <v>101.76794</v>
      </c>
      <c r="H21" s="33">
        <v>99.01405</v>
      </c>
      <c r="I21" s="33">
        <v>97.87066</v>
      </c>
      <c r="J21" s="33">
        <v>102.98721</v>
      </c>
      <c r="K21" s="33">
        <v>99.46895</v>
      </c>
      <c r="L21" s="44">
        <v>99.73165</v>
      </c>
    </row>
    <row r="22" spans="2:12" ht="16.5">
      <c r="B22" s="35" t="s">
        <v>34</v>
      </c>
      <c r="C22" s="33">
        <v>100.09294</v>
      </c>
      <c r="D22" s="33">
        <v>100.25807</v>
      </c>
      <c r="E22" s="33">
        <v>89.19876</v>
      </c>
      <c r="F22" s="33">
        <v>100.61847</v>
      </c>
      <c r="G22" s="33">
        <v>98.74489</v>
      </c>
      <c r="H22" s="33">
        <v>98.86476</v>
      </c>
      <c r="I22" s="33">
        <v>92.78964</v>
      </c>
      <c r="J22" s="33">
        <v>106.01887</v>
      </c>
      <c r="K22" s="33">
        <v>107.81102</v>
      </c>
      <c r="L22" s="44">
        <v>104.8664</v>
      </c>
    </row>
    <row r="23" spans="2:12" ht="16.5">
      <c r="B23" s="35" t="s">
        <v>35</v>
      </c>
      <c r="C23" s="33">
        <v>98.34154</v>
      </c>
      <c r="D23" s="33">
        <v>100.70256</v>
      </c>
      <c r="E23" s="33">
        <v>92.81649</v>
      </c>
      <c r="F23" s="33">
        <v>96.06566</v>
      </c>
      <c r="G23" s="33">
        <v>96.60736</v>
      </c>
      <c r="H23" s="33">
        <v>92.31934</v>
      </c>
      <c r="I23" s="33">
        <v>92.37534</v>
      </c>
      <c r="J23" s="33">
        <v>100.36739</v>
      </c>
      <c r="K23" s="33">
        <v>93.9705</v>
      </c>
      <c r="L23" s="44">
        <v>88.0457</v>
      </c>
    </row>
    <row r="24" spans="2:12" ht="16.5">
      <c r="B24" s="35" t="s">
        <v>33</v>
      </c>
      <c r="C24" s="33">
        <v>85.7071</v>
      </c>
      <c r="D24" s="33">
        <v>78.45733</v>
      </c>
      <c r="E24" s="33">
        <v>99.5302</v>
      </c>
      <c r="F24" s="33">
        <v>87.67351</v>
      </c>
      <c r="G24" s="33">
        <v>87.61289</v>
      </c>
      <c r="H24" s="33">
        <v>84.62731</v>
      </c>
      <c r="I24" s="33">
        <v>75.8261</v>
      </c>
      <c r="J24" s="33">
        <v>97.2357</v>
      </c>
      <c r="K24" s="33">
        <v>91.30424</v>
      </c>
      <c r="L24" s="44">
        <v>78.97874</v>
      </c>
    </row>
    <row r="25" spans="2:12" ht="16.5">
      <c r="B25" s="35" t="s">
        <v>92</v>
      </c>
      <c r="C25" s="33">
        <v>77.80851</v>
      </c>
      <c r="D25" s="33">
        <v>53.25734</v>
      </c>
      <c r="E25" s="33">
        <v>100.44606</v>
      </c>
      <c r="F25" s="33">
        <v>93.76262</v>
      </c>
      <c r="G25" s="33">
        <v>92.913</v>
      </c>
      <c r="H25" s="33">
        <v>85.68189</v>
      </c>
      <c r="I25" s="33">
        <v>64.55653</v>
      </c>
      <c r="J25" s="33">
        <v>109.69316</v>
      </c>
      <c r="K25" s="33">
        <v>99.99648</v>
      </c>
      <c r="L25" s="44">
        <v>79.46965</v>
      </c>
    </row>
    <row r="26" spans="2:12" ht="16.5">
      <c r="B26" s="35" t="s">
        <v>34</v>
      </c>
      <c r="C26" s="33">
        <v>88.71506</v>
      </c>
      <c r="D26" s="33">
        <v>67.9211</v>
      </c>
      <c r="E26" s="33">
        <v>121.31706</v>
      </c>
      <c r="F26" s="33">
        <v>96.42651</v>
      </c>
      <c r="G26" s="33">
        <v>96.56828</v>
      </c>
      <c r="H26" s="33">
        <v>89.83804</v>
      </c>
      <c r="I26" s="33">
        <v>80.42949</v>
      </c>
      <c r="J26" s="33">
        <v>105.23852</v>
      </c>
      <c r="K26" s="33">
        <v>94.97104</v>
      </c>
      <c r="L26" s="44">
        <v>88.32117</v>
      </c>
    </row>
    <row r="27" spans="2:12" ht="16.5">
      <c r="B27" s="35" t="s">
        <v>35</v>
      </c>
      <c r="C27" s="33">
        <v>94.49208</v>
      </c>
      <c r="D27" s="33">
        <v>85.82299</v>
      </c>
      <c r="E27" s="33">
        <v>107.75746</v>
      </c>
      <c r="F27" s="33">
        <v>96.34157</v>
      </c>
      <c r="G27" s="33">
        <v>95.79035</v>
      </c>
      <c r="H27" s="33">
        <v>90.27817</v>
      </c>
      <c r="I27" s="33">
        <v>77.91644</v>
      </c>
      <c r="J27" s="33">
        <v>107.81865</v>
      </c>
      <c r="K27" s="33">
        <v>99.06767</v>
      </c>
      <c r="L27" s="44">
        <v>100.7145</v>
      </c>
    </row>
    <row r="28" spans="2:12" ht="16.5">
      <c r="B28" s="35" t="s">
        <v>33</v>
      </c>
      <c r="C28" s="33">
        <v>98.01767</v>
      </c>
      <c r="D28" s="33">
        <v>101.79408</v>
      </c>
      <c r="E28" s="33">
        <v>99.92934</v>
      </c>
      <c r="F28" s="33">
        <v>92.82379</v>
      </c>
      <c r="G28" s="33">
        <v>92.29763</v>
      </c>
      <c r="H28" s="33">
        <v>89.71671</v>
      </c>
      <c r="I28" s="33">
        <v>90.42772</v>
      </c>
      <c r="J28" s="33">
        <v>95.31771</v>
      </c>
      <c r="K28" s="33">
        <v>89.3977</v>
      </c>
      <c r="L28" s="44">
        <v>105.64342</v>
      </c>
    </row>
    <row r="29" spans="2:12" ht="16.5">
      <c r="B29" s="35" t="s">
        <v>100</v>
      </c>
      <c r="C29" s="33">
        <v>98.08132</v>
      </c>
      <c r="D29" s="33">
        <v>100.78817</v>
      </c>
      <c r="E29" s="33">
        <v>115.38179</v>
      </c>
      <c r="F29" s="33">
        <v>93.24995</v>
      </c>
      <c r="G29" s="33">
        <v>94.75284</v>
      </c>
      <c r="H29" s="33">
        <v>90.67623</v>
      </c>
      <c r="I29" s="33">
        <v>87.62409</v>
      </c>
      <c r="J29" s="33">
        <v>94.13339</v>
      </c>
      <c r="K29" s="33">
        <v>90.40288</v>
      </c>
      <c r="L29" s="44">
        <v>111.18563</v>
      </c>
    </row>
    <row r="30" spans="2:12" ht="16.5">
      <c r="B30" s="35" t="s">
        <v>34</v>
      </c>
      <c r="C30" s="33">
        <v>98.07922</v>
      </c>
      <c r="D30" s="33">
        <v>106.22752</v>
      </c>
      <c r="E30" s="33">
        <v>87.08644</v>
      </c>
      <c r="F30" s="33">
        <v>94.86252</v>
      </c>
      <c r="G30" s="33">
        <v>94.97408</v>
      </c>
      <c r="H30" s="33">
        <v>92.3356</v>
      </c>
      <c r="I30" s="33">
        <v>96.62866</v>
      </c>
      <c r="J30" s="33">
        <v>94.09825</v>
      </c>
      <c r="K30" s="33">
        <v>89.8235</v>
      </c>
      <c r="L30" s="44">
        <v>106.98363</v>
      </c>
    </row>
    <row r="31" spans="2:12" ht="16.5">
      <c r="B31" s="35" t="s">
        <v>35</v>
      </c>
      <c r="C31" s="33">
        <v>98.28695</v>
      </c>
      <c r="D31" s="33">
        <v>96.69387</v>
      </c>
      <c r="E31" s="33">
        <v>92.00674</v>
      </c>
      <c r="F31" s="33">
        <v>100.55175</v>
      </c>
      <c r="G31" s="33">
        <v>99.48617</v>
      </c>
      <c r="H31" s="33">
        <v>94.87413</v>
      </c>
      <c r="I31" s="33">
        <v>98.69405</v>
      </c>
      <c r="J31" s="33">
        <v>102.41844</v>
      </c>
      <c r="K31" s="33">
        <v>93.58034</v>
      </c>
      <c r="L31" s="44">
        <v>110.21733</v>
      </c>
    </row>
    <row r="32" spans="2:12" ht="16.5">
      <c r="B32" s="35" t="s">
        <v>33</v>
      </c>
      <c r="C32" s="33">
        <v>101.34639</v>
      </c>
      <c r="D32" s="33">
        <v>99.29933</v>
      </c>
      <c r="E32" s="33">
        <v>96.41366</v>
      </c>
      <c r="F32" s="33">
        <v>102.72944</v>
      </c>
      <c r="G32" s="33">
        <v>103.77892</v>
      </c>
      <c r="H32" s="33">
        <v>95.93977</v>
      </c>
      <c r="I32" s="33">
        <v>94.94493</v>
      </c>
      <c r="J32" s="33">
        <v>108.66837</v>
      </c>
      <c r="K32" s="33">
        <v>95.87505</v>
      </c>
      <c r="L32" s="44">
        <v>98.89126</v>
      </c>
    </row>
    <row r="33" spans="2:12" ht="16.5">
      <c r="B33" s="35" t="s">
        <v>106</v>
      </c>
      <c r="C33" s="33">
        <v>100.6971</v>
      </c>
      <c r="D33" s="33">
        <v>97.9633</v>
      </c>
      <c r="E33" s="33">
        <v>94.51185</v>
      </c>
      <c r="F33" s="33">
        <v>103.68355</v>
      </c>
      <c r="G33" s="33">
        <v>103.55094</v>
      </c>
      <c r="H33" s="33">
        <v>95.46805</v>
      </c>
      <c r="I33" s="33">
        <v>93.15191</v>
      </c>
      <c r="J33" s="33">
        <v>108.00789</v>
      </c>
      <c r="K33" s="33">
        <v>97.3163</v>
      </c>
      <c r="L33" s="44">
        <v>116.26681</v>
      </c>
    </row>
    <row r="34" spans="2:12" ht="16.5">
      <c r="B34" s="35" t="s">
        <v>116</v>
      </c>
      <c r="C34" s="33">
        <v>89.65322</v>
      </c>
      <c r="D34" s="33">
        <v>83.36642</v>
      </c>
      <c r="E34" s="33">
        <v>90.12656</v>
      </c>
      <c r="F34" s="33">
        <v>96.91745</v>
      </c>
      <c r="G34" s="33">
        <v>97.6335</v>
      </c>
      <c r="H34" s="33">
        <v>91.85378</v>
      </c>
      <c r="I34" s="33">
        <v>88.5781</v>
      </c>
      <c r="J34" s="33">
        <v>103.92095</v>
      </c>
      <c r="K34" s="33">
        <v>94.8084</v>
      </c>
      <c r="L34" s="44">
        <v>107.03824</v>
      </c>
    </row>
    <row r="35" spans="2:12" ht="16.5">
      <c r="B35" s="35" t="s">
        <v>35</v>
      </c>
      <c r="C35" s="33">
        <v>94.1378</v>
      </c>
      <c r="D35" s="33">
        <v>90.04735</v>
      </c>
      <c r="E35" s="33">
        <v>101.75093</v>
      </c>
      <c r="F35" s="33">
        <v>96.10624</v>
      </c>
      <c r="G35" s="33">
        <v>95.26934</v>
      </c>
      <c r="H35" s="33">
        <v>92.03053</v>
      </c>
      <c r="I35" s="33">
        <v>89.87498</v>
      </c>
      <c r="J35" s="33">
        <v>99.93931</v>
      </c>
      <c r="K35" s="33">
        <v>94.9311</v>
      </c>
      <c r="L35" s="44">
        <v>106.37284</v>
      </c>
    </row>
    <row r="36" spans="2:12" ht="16.5">
      <c r="B36" s="35" t="s">
        <v>104</v>
      </c>
      <c r="C36" s="33">
        <v>96.79495</v>
      </c>
      <c r="D36" s="33">
        <v>96.532</v>
      </c>
      <c r="E36" s="33">
        <v>93.06967</v>
      </c>
      <c r="F36" s="33">
        <v>95.69093</v>
      </c>
      <c r="G36" s="33">
        <v>95.64124</v>
      </c>
      <c r="H36" s="33">
        <v>94.2823</v>
      </c>
      <c r="I36" s="33">
        <v>90.09718</v>
      </c>
      <c r="J36" s="33">
        <v>101.66525</v>
      </c>
      <c r="K36" s="33">
        <v>95.97316</v>
      </c>
      <c r="L36" s="44">
        <v>113.8072</v>
      </c>
    </row>
    <row r="37" spans="2:12" ht="16.5">
      <c r="B37" s="35" t="s">
        <v>126</v>
      </c>
      <c r="C37" s="33">
        <v>93.37103</v>
      </c>
      <c r="D37" s="33">
        <v>86.68455</v>
      </c>
      <c r="E37" s="33">
        <v>94.5379</v>
      </c>
      <c r="F37" s="33">
        <v>95.42829</v>
      </c>
      <c r="G37" s="33">
        <v>95.94622</v>
      </c>
      <c r="H37" s="33">
        <v>93.03343</v>
      </c>
      <c r="I37" s="33">
        <v>88.33411</v>
      </c>
      <c r="J37" s="33">
        <v>96.78206</v>
      </c>
      <c r="K37" s="33">
        <v>94.59417</v>
      </c>
      <c r="L37" s="44">
        <v>107.78531</v>
      </c>
    </row>
    <row r="38" spans="2:12" ht="16.5">
      <c r="B38" s="35" t="s">
        <v>116</v>
      </c>
      <c r="C38" s="33">
        <v>92.21441</v>
      </c>
      <c r="D38" s="33">
        <v>84.56366</v>
      </c>
      <c r="E38" s="33">
        <v>110.59913</v>
      </c>
      <c r="F38" s="33">
        <v>95.24714</v>
      </c>
      <c r="G38" s="33">
        <v>96.10156</v>
      </c>
      <c r="H38" s="33">
        <v>91.82458</v>
      </c>
      <c r="I38" s="33">
        <v>86.30736</v>
      </c>
      <c r="J38" s="33">
        <v>102.80877</v>
      </c>
      <c r="K38" s="33">
        <v>96.66849</v>
      </c>
      <c r="L38" s="44">
        <v>108.49236</v>
      </c>
    </row>
    <row r="39" spans="2:12" ht="16.5">
      <c r="B39" s="35" t="s">
        <v>35</v>
      </c>
      <c r="C39" s="33">
        <v>86.32281</v>
      </c>
      <c r="D39" s="33">
        <v>76.89067</v>
      </c>
      <c r="E39" s="33">
        <v>103.88927</v>
      </c>
      <c r="F39" s="33">
        <v>90.71634</v>
      </c>
      <c r="G39" s="33">
        <v>91.28034</v>
      </c>
      <c r="H39" s="33">
        <v>91.14591</v>
      </c>
      <c r="I39" s="33">
        <v>82.52587</v>
      </c>
      <c r="J39" s="33">
        <v>95.70395</v>
      </c>
      <c r="K39" s="33">
        <v>97.37203</v>
      </c>
      <c r="L39" s="44">
        <v>99.51607</v>
      </c>
    </row>
    <row r="40" spans="2:12" ht="16.5">
      <c r="B40" s="35" t="s">
        <v>104</v>
      </c>
      <c r="C40" s="33">
        <v>90.71553</v>
      </c>
      <c r="D40" s="33">
        <v>88.16568</v>
      </c>
      <c r="E40" s="33">
        <v>106.76854</v>
      </c>
      <c r="F40" s="33">
        <v>89.19867</v>
      </c>
      <c r="G40" s="33">
        <v>90.4586</v>
      </c>
      <c r="H40" s="33">
        <v>87.22342</v>
      </c>
      <c r="I40" s="33">
        <v>85.99594</v>
      </c>
      <c r="J40" s="33">
        <v>92.34211</v>
      </c>
      <c r="K40" s="33">
        <v>88.87189</v>
      </c>
      <c r="L40" s="44">
        <v>97.21461</v>
      </c>
    </row>
    <row r="41" spans="2:12" ht="16.5">
      <c r="B41" s="35" t="s">
        <v>138</v>
      </c>
      <c r="C41" s="33">
        <v>89.47216</v>
      </c>
      <c r="D41" s="33">
        <v>92.51826</v>
      </c>
      <c r="E41" s="33">
        <v>102.05167</v>
      </c>
      <c r="F41" s="33">
        <v>81.42943</v>
      </c>
      <c r="G41" s="33">
        <v>79.65804</v>
      </c>
      <c r="H41" s="33">
        <v>87.46784</v>
      </c>
      <c r="I41" s="33">
        <v>84.56786</v>
      </c>
      <c r="J41" s="33">
        <v>78.37693</v>
      </c>
      <c r="K41" s="33">
        <v>89.33075</v>
      </c>
      <c r="L41" s="44">
        <v>98.23259</v>
      </c>
    </row>
    <row r="42" spans="2:12" ht="16.5">
      <c r="B42" s="35" t="s">
        <v>116</v>
      </c>
      <c r="C42" s="33">
        <v>97.45335</v>
      </c>
      <c r="D42" s="33">
        <v>96.17222</v>
      </c>
      <c r="E42" s="33">
        <v>100.70301</v>
      </c>
      <c r="F42" s="33">
        <v>98.49231</v>
      </c>
      <c r="G42" s="33">
        <v>100.01411</v>
      </c>
      <c r="H42" s="33">
        <v>97.64734</v>
      </c>
      <c r="I42" s="33">
        <v>90.88357</v>
      </c>
      <c r="J42" s="33">
        <v>104.60735</v>
      </c>
      <c r="K42" s="33">
        <v>103.7252</v>
      </c>
      <c r="L42" s="44">
        <v>91.18218</v>
      </c>
    </row>
    <row r="43" spans="2:12" ht="16.5">
      <c r="B43" s="35" t="s">
        <v>35</v>
      </c>
      <c r="C43" s="33">
        <v>101.05595</v>
      </c>
      <c r="D43" s="33">
        <v>102.37398</v>
      </c>
      <c r="E43" s="33">
        <v>112.14123</v>
      </c>
      <c r="F43" s="33">
        <v>99.74247</v>
      </c>
      <c r="G43" s="33">
        <v>98.51389</v>
      </c>
      <c r="H43" s="33">
        <v>96.41683</v>
      </c>
      <c r="I43" s="33">
        <v>94.99535</v>
      </c>
      <c r="J43" s="33">
        <v>102.55962</v>
      </c>
      <c r="K43" s="33">
        <v>98.57544</v>
      </c>
      <c r="L43" s="44">
        <v>89.22548</v>
      </c>
    </row>
    <row r="44" spans="2:12" ht="16.5">
      <c r="B44" s="35" t="s">
        <v>33</v>
      </c>
      <c r="C44" s="33">
        <v>101.12327</v>
      </c>
      <c r="D44" s="33">
        <v>100.74401</v>
      </c>
      <c r="E44" s="33">
        <v>105.7645</v>
      </c>
      <c r="F44" s="33">
        <v>102.99013</v>
      </c>
      <c r="G44" s="33">
        <v>104.44476</v>
      </c>
      <c r="H44" s="33">
        <v>100.19583</v>
      </c>
      <c r="I44" s="33">
        <v>91.26309</v>
      </c>
      <c r="J44" s="33">
        <v>112.29511</v>
      </c>
      <c r="K44" s="33">
        <v>107.43617</v>
      </c>
      <c r="L44" s="44">
        <v>94.22812</v>
      </c>
    </row>
    <row r="45" spans="2:12" ht="16.5">
      <c r="B45" s="35" t="s">
        <v>145</v>
      </c>
      <c r="C45" s="33">
        <v>104.30473</v>
      </c>
      <c r="D45" s="33">
        <v>100.0563</v>
      </c>
      <c r="E45" s="33">
        <v>98.59021</v>
      </c>
      <c r="F45" s="33">
        <v>110.23422</v>
      </c>
      <c r="G45" s="33">
        <v>108.80903</v>
      </c>
      <c r="H45" s="33">
        <v>104.01913</v>
      </c>
      <c r="I45" s="33">
        <v>98.49297</v>
      </c>
      <c r="J45" s="33">
        <v>115.54743</v>
      </c>
      <c r="K45" s="33">
        <v>107.20189</v>
      </c>
      <c r="L45" s="44">
        <v>97.84376</v>
      </c>
    </row>
    <row r="46" spans="2:12" ht="16.5">
      <c r="B46" s="35" t="s">
        <v>34</v>
      </c>
      <c r="C46" s="33">
        <v>97.44833</v>
      </c>
      <c r="D46" s="33">
        <v>106.88102</v>
      </c>
      <c r="E46" s="33">
        <v>92.18467</v>
      </c>
      <c r="F46" s="33">
        <v>88.47444</v>
      </c>
      <c r="G46" s="33">
        <v>88.79184</v>
      </c>
      <c r="H46" s="33">
        <v>91.87171</v>
      </c>
      <c r="I46" s="33">
        <v>85.38786</v>
      </c>
      <c r="J46" s="33">
        <v>91.38463</v>
      </c>
      <c r="K46" s="33">
        <v>99.0677</v>
      </c>
      <c r="L46" s="44">
        <v>94.67967</v>
      </c>
    </row>
    <row r="47" spans="2:12" ht="16.5">
      <c r="B47" s="35" t="s">
        <v>35</v>
      </c>
      <c r="C47" s="33">
        <v>101.69395</v>
      </c>
      <c r="D47" s="33">
        <v>100.56101</v>
      </c>
      <c r="E47" s="33">
        <v>96.32975</v>
      </c>
      <c r="F47" s="33">
        <v>104.76527</v>
      </c>
      <c r="G47" s="33">
        <v>103.38578</v>
      </c>
      <c r="H47" s="33">
        <v>99.53239</v>
      </c>
      <c r="I47" s="33">
        <v>100.73535</v>
      </c>
      <c r="J47" s="33">
        <v>106.99646</v>
      </c>
      <c r="K47" s="33">
        <v>100.26055</v>
      </c>
      <c r="L47" s="44">
        <v>97.37611</v>
      </c>
    </row>
    <row r="48" spans="2:12" ht="16.5">
      <c r="B48" s="35" t="s">
        <v>104</v>
      </c>
      <c r="C48" s="33">
        <v>92.81466</v>
      </c>
      <c r="D48" s="33">
        <v>92.03971</v>
      </c>
      <c r="E48" s="33">
        <v>99.60807</v>
      </c>
      <c r="F48" s="33">
        <v>95.29919</v>
      </c>
      <c r="G48" s="33">
        <v>95.46669</v>
      </c>
      <c r="H48" s="33">
        <v>99.78633</v>
      </c>
      <c r="I48" s="33">
        <v>98.93373</v>
      </c>
      <c r="J48" s="33">
        <v>94.98982</v>
      </c>
      <c r="K48" s="33">
        <v>98.87025</v>
      </c>
      <c r="L48" s="44">
        <v>85.66792</v>
      </c>
    </row>
    <row r="49" spans="2:12" ht="16.5">
      <c r="B49" s="35" t="s">
        <v>155</v>
      </c>
      <c r="C49" s="33">
        <v>109.97544</v>
      </c>
      <c r="D49" s="33">
        <v>107.82648</v>
      </c>
      <c r="E49" s="33">
        <v>109.25498</v>
      </c>
      <c r="F49" s="33">
        <v>114.22976</v>
      </c>
      <c r="G49" s="33">
        <v>109.49278</v>
      </c>
      <c r="H49" s="33">
        <v>101.02692</v>
      </c>
      <c r="I49" s="33">
        <v>99.77926</v>
      </c>
      <c r="J49" s="33">
        <v>119.79307</v>
      </c>
      <c r="K49" s="33">
        <v>101.66658</v>
      </c>
      <c r="L49" s="44">
        <v>101.58626</v>
      </c>
    </row>
    <row r="50" spans="2:12" ht="16.5">
      <c r="B50" s="35" t="s">
        <v>34</v>
      </c>
      <c r="C50" s="33">
        <v>100.42234</v>
      </c>
      <c r="D50" s="33">
        <v>96.79218</v>
      </c>
      <c r="E50" s="33">
        <v>100.9083</v>
      </c>
      <c r="F50" s="33">
        <v>103.60851</v>
      </c>
      <c r="G50" s="33">
        <v>104.05501</v>
      </c>
      <c r="H50" s="33">
        <v>111.26067</v>
      </c>
      <c r="I50" s="33">
        <v>123.52387</v>
      </c>
      <c r="J50" s="33">
        <v>95.82606</v>
      </c>
      <c r="K50" s="33">
        <v>103.52672</v>
      </c>
      <c r="L50" s="44">
        <v>90.55322</v>
      </c>
    </row>
    <row r="51" spans="2:12" ht="16.5">
      <c r="B51" s="35" t="s">
        <v>35</v>
      </c>
      <c r="C51" s="33">
        <v>95.18526</v>
      </c>
      <c r="D51" s="33">
        <v>96.34716</v>
      </c>
      <c r="E51" s="33">
        <v>94.62063</v>
      </c>
      <c r="F51" s="33">
        <v>92.29562</v>
      </c>
      <c r="G51" s="33">
        <v>94.28411</v>
      </c>
      <c r="H51" s="33">
        <v>93.33471</v>
      </c>
      <c r="I51" s="33">
        <v>94.38719</v>
      </c>
      <c r="J51" s="33">
        <v>90.9622</v>
      </c>
      <c r="K51" s="33">
        <v>93.18241</v>
      </c>
      <c r="L51" s="44">
        <v>101.8257</v>
      </c>
    </row>
    <row r="52" spans="2:12" ht="16.5">
      <c r="B52" s="35" t="s">
        <v>33</v>
      </c>
      <c r="C52" s="33">
        <v>105.56782</v>
      </c>
      <c r="D52" s="33">
        <v>110.50908</v>
      </c>
      <c r="E52" s="33">
        <v>90.62209</v>
      </c>
      <c r="F52" s="33">
        <v>107.6147</v>
      </c>
      <c r="G52" s="33">
        <v>105.84735</v>
      </c>
      <c r="H52" s="33">
        <v>103.29315</v>
      </c>
      <c r="I52" s="33">
        <v>100.4678</v>
      </c>
      <c r="J52" s="33">
        <v>114.30108</v>
      </c>
      <c r="K52" s="33">
        <v>103.75778</v>
      </c>
      <c r="L52" s="44">
        <v>99.62219</v>
      </c>
    </row>
    <row r="53" spans="2:12" ht="14.25">
      <c r="B53" s="36"/>
      <c r="C53" s="38"/>
      <c r="D53" s="39"/>
      <c r="E53" s="39"/>
      <c r="F53" s="39"/>
      <c r="G53" s="39"/>
      <c r="H53" s="39"/>
      <c r="I53" s="39"/>
      <c r="J53" s="39"/>
      <c r="K53" s="39"/>
      <c r="L53" s="40"/>
    </row>
    <row r="54" ht="14.25">
      <c r="C54" t="s">
        <v>86</v>
      </c>
    </row>
    <row r="55" ht="14.25">
      <c r="C55" s="45" t="s">
        <v>87</v>
      </c>
    </row>
    <row r="56" ht="14.25">
      <c r="C56" s="45"/>
    </row>
    <row r="57" ht="14.25">
      <c r="C57" s="45"/>
    </row>
    <row r="58" ht="14.25">
      <c r="C58" s="45"/>
    </row>
    <row r="59" ht="14.25">
      <c r="C59" s="45"/>
    </row>
  </sheetData>
  <sheetProtection/>
  <printOptions/>
  <pageMargins left="0.7874015748031497" right="0.7874015748031497" top="0.15748031496062992" bottom="0.5118110236220472" header="0.5118110236220472" footer="0.5118110236220472"/>
  <pageSetup fitToHeight="1" fitToWidth="1" horizontalDpi="600" verticalDpi="600" orientation="portrait" paperSize="9" scale="57" r:id="rId2"/>
  <rowBreaks count="1" manualBreakCount="1"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46"/>
  <sheetViews>
    <sheetView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6" sqref="D46"/>
    </sheetView>
  </sheetViews>
  <sheetFormatPr defaultColWidth="9.00390625" defaultRowHeight="13.5"/>
  <cols>
    <col min="2" max="2" width="5.00390625" style="0" customWidth="1"/>
    <col min="3" max="3" width="6.125" style="0" customWidth="1"/>
  </cols>
  <sheetData>
    <row r="3" ht="13.5">
      <c r="D3" t="s">
        <v>103</v>
      </c>
    </row>
    <row r="4" spans="2:4" ht="13.5">
      <c r="B4" s="49">
        <v>2005</v>
      </c>
      <c r="C4" s="51" t="s">
        <v>43</v>
      </c>
      <c r="D4" s="50">
        <v>96.56638</v>
      </c>
    </row>
    <row r="5" spans="2:4" ht="13.5">
      <c r="B5" s="49"/>
      <c r="C5" s="51" t="s">
        <v>41</v>
      </c>
      <c r="D5" s="50">
        <v>103.02847</v>
      </c>
    </row>
    <row r="6" spans="2:4" ht="13.5">
      <c r="B6" s="49"/>
      <c r="C6" s="95" t="s">
        <v>33</v>
      </c>
      <c r="D6" s="50">
        <v>104.5917</v>
      </c>
    </row>
    <row r="7" spans="2:4" ht="13.5">
      <c r="B7" s="49"/>
      <c r="C7" s="51" t="s">
        <v>42</v>
      </c>
      <c r="D7" s="50">
        <v>97.58341</v>
      </c>
    </row>
    <row r="8" spans="2:4" ht="13.5">
      <c r="B8" s="49">
        <v>2006</v>
      </c>
      <c r="C8" s="51" t="s">
        <v>43</v>
      </c>
      <c r="D8" s="50">
        <v>103.42755</v>
      </c>
    </row>
    <row r="9" spans="2:4" ht="13.5">
      <c r="B9" s="49"/>
      <c r="C9" s="51" t="s">
        <v>41</v>
      </c>
      <c r="D9" s="50">
        <v>88.24297</v>
      </c>
    </row>
    <row r="10" spans="2:4" ht="13.5">
      <c r="B10" s="49"/>
      <c r="C10" s="95" t="s">
        <v>33</v>
      </c>
      <c r="D10" s="50">
        <v>98.61216</v>
      </c>
    </row>
    <row r="11" spans="2:4" ht="13.5">
      <c r="B11" s="49"/>
      <c r="C11" s="51" t="s">
        <v>42</v>
      </c>
      <c r="D11" s="50">
        <v>97.52718</v>
      </c>
    </row>
    <row r="12" spans="2:4" ht="13.5">
      <c r="B12" s="94">
        <v>2007</v>
      </c>
      <c r="C12" s="51" t="s">
        <v>43</v>
      </c>
      <c r="D12" s="50">
        <v>94.50706</v>
      </c>
    </row>
    <row r="13" spans="2:4" ht="13.5">
      <c r="B13" s="94"/>
      <c r="C13" s="51" t="s">
        <v>41</v>
      </c>
      <c r="D13" s="50">
        <v>96.88898</v>
      </c>
    </row>
    <row r="14" spans="2:4" ht="13.5">
      <c r="B14" s="94"/>
      <c r="C14" s="95" t="s">
        <v>33</v>
      </c>
      <c r="D14" s="50">
        <v>98.34422</v>
      </c>
    </row>
    <row r="15" spans="2:4" ht="13.5">
      <c r="B15" s="94"/>
      <c r="C15" s="51" t="s">
        <v>42</v>
      </c>
      <c r="D15" s="50">
        <v>99.01405</v>
      </c>
    </row>
    <row r="16" spans="2:4" ht="13.5">
      <c r="B16" s="94">
        <v>2008</v>
      </c>
      <c r="C16" s="51" t="s">
        <v>43</v>
      </c>
      <c r="D16" s="50">
        <v>98.86476</v>
      </c>
    </row>
    <row r="17" spans="2:4" ht="13.5">
      <c r="B17" s="94"/>
      <c r="C17" s="51" t="s">
        <v>41</v>
      </c>
      <c r="D17" s="50">
        <v>92.31934</v>
      </c>
    </row>
    <row r="18" spans="2:4" ht="13.5">
      <c r="B18" s="94"/>
      <c r="C18" s="95" t="s">
        <v>33</v>
      </c>
      <c r="D18" s="50">
        <v>84.62731</v>
      </c>
    </row>
    <row r="19" spans="2:4" ht="13.5">
      <c r="B19" s="94"/>
      <c r="C19" s="51" t="s">
        <v>42</v>
      </c>
      <c r="D19" s="101">
        <v>85.68189</v>
      </c>
    </row>
    <row r="20" spans="2:4" ht="13.5">
      <c r="B20" s="94">
        <v>2009</v>
      </c>
      <c r="C20" s="51" t="s">
        <v>43</v>
      </c>
      <c r="D20" s="101">
        <v>89.83804</v>
      </c>
    </row>
    <row r="21" spans="2:4" ht="13.5">
      <c r="B21" s="94"/>
      <c r="C21" s="51" t="s">
        <v>41</v>
      </c>
      <c r="D21" s="101">
        <v>90.27817</v>
      </c>
    </row>
    <row r="22" spans="2:4" ht="13.5">
      <c r="B22" s="94"/>
      <c r="C22" s="95" t="s">
        <v>33</v>
      </c>
      <c r="D22" s="104">
        <v>89.71671</v>
      </c>
    </row>
    <row r="23" spans="2:4" ht="13.5">
      <c r="B23" s="94"/>
      <c r="C23" s="51" t="s">
        <v>42</v>
      </c>
      <c r="D23" s="101">
        <v>90.67623</v>
      </c>
    </row>
    <row r="24" spans="2:4" ht="13.5">
      <c r="B24" s="94">
        <v>2010</v>
      </c>
      <c r="C24" s="51" t="s">
        <v>43</v>
      </c>
      <c r="D24" s="101">
        <v>92.3356</v>
      </c>
    </row>
    <row r="25" spans="2:4" ht="13.5">
      <c r="B25" s="94"/>
      <c r="C25" s="51" t="s">
        <v>41</v>
      </c>
      <c r="D25" s="101">
        <v>94.87413</v>
      </c>
    </row>
    <row r="26" spans="2:4" ht="13.5">
      <c r="B26" s="94"/>
      <c r="C26" s="95" t="s">
        <v>33</v>
      </c>
      <c r="D26" s="104">
        <v>95.93977</v>
      </c>
    </row>
    <row r="27" spans="2:4" ht="13.5">
      <c r="B27" s="94"/>
      <c r="C27" s="51" t="s">
        <v>42</v>
      </c>
      <c r="D27" s="101">
        <v>95.46805</v>
      </c>
    </row>
    <row r="28" spans="2:4" ht="13.5">
      <c r="B28" s="94">
        <v>2011</v>
      </c>
      <c r="C28" s="51" t="s">
        <v>43</v>
      </c>
      <c r="D28" s="101">
        <v>91.85378</v>
      </c>
    </row>
    <row r="29" spans="2:4" ht="13.5">
      <c r="B29" s="94"/>
      <c r="C29" s="51" t="s">
        <v>41</v>
      </c>
      <c r="D29" s="101">
        <v>92.03053</v>
      </c>
    </row>
    <row r="30" spans="2:4" ht="13.5">
      <c r="B30" s="94"/>
      <c r="C30" s="95" t="s">
        <v>33</v>
      </c>
      <c r="D30" s="104">
        <v>94.2823</v>
      </c>
    </row>
    <row r="31" spans="2:4" ht="13.5">
      <c r="B31" s="94"/>
      <c r="C31" s="51" t="s">
        <v>42</v>
      </c>
      <c r="D31" s="101">
        <v>93.03343</v>
      </c>
    </row>
    <row r="32" spans="2:4" ht="13.5">
      <c r="B32" s="94">
        <v>2012</v>
      </c>
      <c r="C32" s="51" t="s">
        <v>43</v>
      </c>
      <c r="D32" s="101">
        <v>91.82458</v>
      </c>
    </row>
    <row r="33" spans="2:4" ht="13.5">
      <c r="B33" s="94"/>
      <c r="C33" s="51" t="s">
        <v>41</v>
      </c>
      <c r="D33" s="101">
        <v>91.14591</v>
      </c>
    </row>
    <row r="34" spans="2:4" ht="13.5">
      <c r="B34" s="94"/>
      <c r="C34" t="s">
        <v>33</v>
      </c>
      <c r="D34" s="101">
        <v>87.22342</v>
      </c>
    </row>
    <row r="35" spans="2:4" ht="13.5">
      <c r="B35" s="94"/>
      <c r="C35" s="51" t="s">
        <v>42</v>
      </c>
      <c r="D35" s="101">
        <v>87.46784</v>
      </c>
    </row>
    <row r="36" spans="2:4" ht="13.5">
      <c r="B36" s="94">
        <v>2013</v>
      </c>
      <c r="C36" s="51" t="s">
        <v>140</v>
      </c>
      <c r="D36" s="101">
        <v>97.64734</v>
      </c>
    </row>
    <row r="37" spans="2:4" ht="13.5">
      <c r="B37" s="94"/>
      <c r="C37" s="51" t="s">
        <v>143</v>
      </c>
      <c r="D37" s="101">
        <v>96.41683</v>
      </c>
    </row>
    <row r="38" spans="2:4" ht="13.5">
      <c r="B38" s="94"/>
      <c r="C38" s="51" t="s">
        <v>144</v>
      </c>
      <c r="D38" s="101">
        <v>100.19583</v>
      </c>
    </row>
    <row r="39" spans="2:4" ht="13.5">
      <c r="B39" s="94">
        <v>2014</v>
      </c>
      <c r="C39" s="51" t="s">
        <v>150</v>
      </c>
      <c r="D39" s="101">
        <v>104.01913</v>
      </c>
    </row>
    <row r="40" spans="2:4" ht="13.5">
      <c r="B40" s="94"/>
      <c r="C40" s="51" t="s">
        <v>154</v>
      </c>
      <c r="D40" s="101">
        <v>91.87171</v>
      </c>
    </row>
    <row r="41" spans="2:4" ht="13.5">
      <c r="B41" s="94"/>
      <c r="C41" s="51" t="s">
        <v>120</v>
      </c>
      <c r="D41" s="101">
        <v>99.53239</v>
      </c>
    </row>
    <row r="42" spans="2:4" ht="13.5">
      <c r="B42" s="94"/>
      <c r="C42" s="51" t="s">
        <v>104</v>
      </c>
      <c r="D42" s="109">
        <v>99.78633</v>
      </c>
    </row>
    <row r="43" spans="2:4" ht="13.5">
      <c r="B43" s="94">
        <v>2015</v>
      </c>
      <c r="C43" s="51" t="s">
        <v>150</v>
      </c>
      <c r="D43" s="101">
        <v>101.02692</v>
      </c>
    </row>
    <row r="44" spans="2:4" ht="13.5">
      <c r="B44" s="94"/>
      <c r="C44" s="51" t="s">
        <v>132</v>
      </c>
      <c r="D44" s="101">
        <v>111.26067</v>
      </c>
    </row>
    <row r="45" spans="2:4" ht="13.5">
      <c r="B45" s="94"/>
      <c r="C45" s="51" t="s">
        <v>41</v>
      </c>
      <c r="D45" s="101">
        <v>93.33471</v>
      </c>
    </row>
    <row r="46" spans="2:4" ht="13.5">
      <c r="B46" s="94"/>
      <c r="C46" s="51" t="s">
        <v>33</v>
      </c>
      <c r="D46" s="101">
        <v>103.29315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07"/>
  <sheetViews>
    <sheetView zoomScalePageLayoutView="0" workbookViewId="0" topLeftCell="A1">
      <pane xSplit="2" ySplit="9" topLeftCell="C4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1.00390625" style="29" customWidth="1"/>
    <col min="3" max="12" width="10.875" style="0" customWidth="1"/>
  </cols>
  <sheetData>
    <row r="2" spans="2:12" ht="13.5">
      <c r="B2" t="s">
        <v>88</v>
      </c>
      <c r="L2" s="47" t="s">
        <v>45</v>
      </c>
    </row>
    <row r="3" spans="2:12" ht="14.25">
      <c r="B3" s="29" t="s">
        <v>89</v>
      </c>
      <c r="L3" s="48" t="s">
        <v>47</v>
      </c>
    </row>
    <row r="4" spans="2:12" ht="14.25">
      <c r="B4" s="30"/>
      <c r="C4" s="20" t="s">
        <v>8</v>
      </c>
      <c r="D4" s="21" t="s">
        <v>9</v>
      </c>
      <c r="E4" s="21" t="s">
        <v>10</v>
      </c>
      <c r="F4" s="22" t="s">
        <v>11</v>
      </c>
      <c r="G4" s="23"/>
      <c r="H4" s="24"/>
      <c r="I4" s="21" t="s">
        <v>12</v>
      </c>
      <c r="J4" s="22" t="s">
        <v>13</v>
      </c>
      <c r="K4" s="24"/>
      <c r="L4" s="21" t="s">
        <v>14</v>
      </c>
    </row>
    <row r="5" spans="2:12" ht="14.25">
      <c r="B5" s="31"/>
      <c r="C5" s="25"/>
      <c r="D5" s="26"/>
      <c r="E5" s="26"/>
      <c r="F5" s="26"/>
      <c r="G5" s="21" t="s">
        <v>15</v>
      </c>
      <c r="H5" s="21" t="s">
        <v>16</v>
      </c>
      <c r="I5" s="26"/>
      <c r="J5" s="26"/>
      <c r="K5" s="21" t="s">
        <v>16</v>
      </c>
      <c r="L5" s="26"/>
    </row>
    <row r="6" spans="2:12" ht="15" thickBot="1">
      <c r="B6" s="31"/>
      <c r="C6" s="27"/>
      <c r="D6" s="28"/>
      <c r="E6" s="28"/>
      <c r="F6" s="28"/>
      <c r="G6" s="28"/>
      <c r="H6" s="28" t="s">
        <v>17</v>
      </c>
      <c r="I6" s="28"/>
      <c r="J6" s="28"/>
      <c r="K6" s="28" t="s">
        <v>17</v>
      </c>
      <c r="L6" s="28"/>
    </row>
    <row r="7" spans="2:12" ht="16.5">
      <c r="B7" s="31"/>
      <c r="C7" s="9" t="s">
        <v>18</v>
      </c>
      <c r="D7" s="10" t="s">
        <v>19</v>
      </c>
      <c r="E7" s="10" t="s">
        <v>20</v>
      </c>
      <c r="F7" s="9" t="s">
        <v>21</v>
      </c>
      <c r="G7" s="11"/>
      <c r="H7" s="11"/>
      <c r="I7" s="12"/>
      <c r="J7" s="11"/>
      <c r="K7" s="11"/>
      <c r="L7" s="10" t="s">
        <v>22</v>
      </c>
    </row>
    <row r="8" spans="2:12" ht="16.5">
      <c r="B8" s="31"/>
      <c r="C8" s="11"/>
      <c r="D8" s="13" t="s">
        <v>23</v>
      </c>
      <c r="E8" s="13"/>
      <c r="F8" s="11" t="s">
        <v>24</v>
      </c>
      <c r="G8" s="14" t="s">
        <v>25</v>
      </c>
      <c r="H8" s="15" t="s">
        <v>26</v>
      </c>
      <c r="I8" s="16" t="s">
        <v>27</v>
      </c>
      <c r="J8" s="9" t="s">
        <v>28</v>
      </c>
      <c r="K8" s="15" t="s">
        <v>26</v>
      </c>
      <c r="L8" s="13" t="s">
        <v>29</v>
      </c>
    </row>
    <row r="9" spans="2:12" ht="17.25" thickBot="1">
      <c r="B9" s="32"/>
      <c r="C9" s="17"/>
      <c r="D9" s="18"/>
      <c r="E9" s="18"/>
      <c r="F9" s="17"/>
      <c r="G9" s="18" t="s">
        <v>30</v>
      </c>
      <c r="H9" s="19" t="s">
        <v>31</v>
      </c>
      <c r="I9" s="18"/>
      <c r="J9" s="17" t="s">
        <v>32</v>
      </c>
      <c r="K9" s="19" t="s">
        <v>31</v>
      </c>
      <c r="L9" s="18"/>
    </row>
    <row r="10" spans="2:12" ht="14.25">
      <c r="B10" s="35" t="s">
        <v>108</v>
      </c>
      <c r="C10" s="34">
        <v>6245683.56449</v>
      </c>
      <c r="D10" s="34">
        <v>2359507.76608</v>
      </c>
      <c r="E10" s="34">
        <v>719046.93737</v>
      </c>
      <c r="F10" s="34">
        <v>2914620.25261</v>
      </c>
      <c r="G10" s="34">
        <v>2872307.58622</v>
      </c>
      <c r="H10" s="34">
        <v>2642663.32678</v>
      </c>
      <c r="I10" s="34">
        <v>1309845.64033</v>
      </c>
      <c r="J10" s="34">
        <v>1613487.36593</v>
      </c>
      <c r="K10" s="34">
        <v>1333344.35052</v>
      </c>
      <c r="L10" s="37">
        <v>319184.36571</v>
      </c>
    </row>
    <row r="11" spans="2:12" ht="14.25">
      <c r="B11" s="35" t="s">
        <v>35</v>
      </c>
      <c r="C11" s="34">
        <v>6885823.0626</v>
      </c>
      <c r="D11" s="34">
        <v>2755802.54252</v>
      </c>
      <c r="E11" s="34">
        <v>705665.33091</v>
      </c>
      <c r="F11" s="34">
        <v>3073921.19303</v>
      </c>
      <c r="G11" s="34">
        <v>3047249.30779</v>
      </c>
      <c r="H11" s="34">
        <v>2794429.65131</v>
      </c>
      <c r="I11" s="34">
        <v>1384974.2923</v>
      </c>
      <c r="J11" s="34">
        <v>1707587.21595</v>
      </c>
      <c r="K11" s="34">
        <v>1471544.49151</v>
      </c>
      <c r="L11" s="37">
        <v>308470.23457</v>
      </c>
    </row>
    <row r="12" spans="2:12" ht="14.25">
      <c r="B12" s="35" t="s">
        <v>33</v>
      </c>
      <c r="C12" s="34">
        <v>7011698.68088</v>
      </c>
      <c r="D12" s="34">
        <v>2606819.8712</v>
      </c>
      <c r="E12" s="34">
        <v>766947.10517</v>
      </c>
      <c r="F12" s="34">
        <v>3176394.77855</v>
      </c>
      <c r="G12" s="34">
        <v>3159572.00733</v>
      </c>
      <c r="H12" s="34">
        <v>2902738.39333</v>
      </c>
      <c r="I12" s="34">
        <v>1385846.53715</v>
      </c>
      <c r="J12" s="34">
        <v>1813137.2815</v>
      </c>
      <c r="K12" s="34">
        <v>1515203.23596</v>
      </c>
      <c r="L12" s="37">
        <v>325388.951</v>
      </c>
    </row>
    <row r="13" spans="2:12" ht="14.25">
      <c r="B13" s="35" t="s">
        <v>36</v>
      </c>
      <c r="C13" s="34">
        <v>7116841.76977</v>
      </c>
      <c r="D13" s="34">
        <v>3088563.13797</v>
      </c>
      <c r="E13" s="34">
        <v>734786.82066</v>
      </c>
      <c r="F13" s="34">
        <v>3230609.73802</v>
      </c>
      <c r="G13" s="34">
        <v>3211939.08844</v>
      </c>
      <c r="H13" s="34">
        <v>2824552.40484</v>
      </c>
      <c r="I13" s="34">
        <v>1399614.20935</v>
      </c>
      <c r="J13" s="34">
        <v>1766458.81285</v>
      </c>
      <c r="K13" s="34">
        <v>1431877.69817</v>
      </c>
      <c r="L13" s="37">
        <v>313912.28258</v>
      </c>
    </row>
    <row r="14" spans="2:12" ht="14.25">
      <c r="B14" s="35" t="s">
        <v>34</v>
      </c>
      <c r="C14" s="34">
        <v>7321118.7218</v>
      </c>
      <c r="D14" s="34">
        <v>2897216.05011</v>
      </c>
      <c r="E14" s="34">
        <v>699035.32893</v>
      </c>
      <c r="F14" s="34">
        <v>3369954.81312</v>
      </c>
      <c r="G14" s="34">
        <v>3340621.13196</v>
      </c>
      <c r="H14" s="34">
        <v>3058173.04543</v>
      </c>
      <c r="I14" s="34">
        <v>1497578.07595</v>
      </c>
      <c r="J14" s="34">
        <v>1875283.8353</v>
      </c>
      <c r="K14" s="34">
        <v>1552605.79165</v>
      </c>
      <c r="L14" s="37">
        <v>347385.04733</v>
      </c>
    </row>
    <row r="15" spans="2:14" ht="14.25">
      <c r="B15" s="35" t="s">
        <v>35</v>
      </c>
      <c r="C15" s="34">
        <v>7180700.87649</v>
      </c>
      <c r="D15" s="34">
        <v>2875345.97898</v>
      </c>
      <c r="E15" s="34">
        <v>715046.01129</v>
      </c>
      <c r="F15" s="34">
        <v>3201417.71342</v>
      </c>
      <c r="G15" s="34">
        <v>3159442.64807</v>
      </c>
      <c r="H15" s="34">
        <v>2849647.88409</v>
      </c>
      <c r="I15" s="34">
        <v>1494085.939</v>
      </c>
      <c r="J15" s="34">
        <v>1739311.6985</v>
      </c>
      <c r="K15" s="34">
        <v>1412034.73505</v>
      </c>
      <c r="L15" s="37">
        <v>319340.87697</v>
      </c>
      <c r="N15" s="99"/>
    </row>
    <row r="16" spans="2:14" ht="14.25">
      <c r="B16" s="35" t="s">
        <v>33</v>
      </c>
      <c r="C16" s="34">
        <v>7651215.98791</v>
      </c>
      <c r="D16" s="34">
        <v>3293054.94182</v>
      </c>
      <c r="E16" s="34">
        <v>677604.66792</v>
      </c>
      <c r="F16" s="34">
        <v>3203136.08233</v>
      </c>
      <c r="G16" s="34">
        <v>3196943.66451</v>
      </c>
      <c r="H16" s="34">
        <v>2861432.65464</v>
      </c>
      <c r="I16" s="34">
        <v>1423951.42108</v>
      </c>
      <c r="J16" s="34">
        <v>1776550.98018</v>
      </c>
      <c r="K16" s="34">
        <v>1460670.93983</v>
      </c>
      <c r="L16" s="37">
        <v>344038.92917</v>
      </c>
      <c r="N16" s="99"/>
    </row>
    <row r="17" spans="2:14" ht="14.25">
      <c r="B17" s="35" t="s">
        <v>37</v>
      </c>
      <c r="C17" s="34">
        <v>7093152.88881</v>
      </c>
      <c r="D17" s="34">
        <v>3168599.06583</v>
      </c>
      <c r="E17" s="34">
        <v>775872.70258</v>
      </c>
      <c r="F17" s="34">
        <v>3123171.14914</v>
      </c>
      <c r="G17" s="34">
        <v>3098249.12106</v>
      </c>
      <c r="H17" s="34">
        <v>2854255.16253</v>
      </c>
      <c r="I17" s="34">
        <v>1407574.36006</v>
      </c>
      <c r="J17" s="34">
        <v>1681469.31661</v>
      </c>
      <c r="K17" s="34">
        <v>1425990.22413</v>
      </c>
      <c r="L17" s="37">
        <v>311374.825</v>
      </c>
      <c r="N17" s="99"/>
    </row>
    <row r="18" spans="2:14" ht="14.25">
      <c r="B18" s="35" t="s">
        <v>34</v>
      </c>
      <c r="C18" s="34">
        <v>7539155.07445</v>
      </c>
      <c r="D18" s="34">
        <v>3306524.02568</v>
      </c>
      <c r="E18" s="34">
        <v>844969.30084</v>
      </c>
      <c r="F18" s="34">
        <v>3065689.44633</v>
      </c>
      <c r="G18" s="34">
        <v>3042061.53066</v>
      </c>
      <c r="H18" s="34">
        <v>2743959.99685</v>
      </c>
      <c r="I18" s="34">
        <v>1352360.51534</v>
      </c>
      <c r="J18" s="34">
        <v>1704880.08693</v>
      </c>
      <c r="K18" s="34">
        <v>1377372.27477</v>
      </c>
      <c r="L18" s="37">
        <v>330295.88249</v>
      </c>
      <c r="N18" s="99"/>
    </row>
    <row r="19" spans="2:14" ht="14.25">
      <c r="B19" s="35" t="s">
        <v>35</v>
      </c>
      <c r="C19" s="34">
        <v>7429138.09832</v>
      </c>
      <c r="D19" s="34">
        <v>3211306.7868</v>
      </c>
      <c r="E19" s="34">
        <v>670387.21865</v>
      </c>
      <c r="F19" s="34">
        <v>3115578.67866</v>
      </c>
      <c r="G19" s="34">
        <v>3082729.99822</v>
      </c>
      <c r="H19" s="34">
        <v>2774747.79146</v>
      </c>
      <c r="I19" s="34">
        <v>1418464.74397</v>
      </c>
      <c r="J19" s="34">
        <v>1736990.18121</v>
      </c>
      <c r="K19" s="34">
        <v>1401854.56458</v>
      </c>
      <c r="L19" s="37">
        <v>334471.94959</v>
      </c>
      <c r="N19" s="99"/>
    </row>
    <row r="20" spans="2:14" ht="14.25">
      <c r="B20" s="35" t="s">
        <v>33</v>
      </c>
      <c r="C20" s="34">
        <v>7923196.61772</v>
      </c>
      <c r="D20" s="34">
        <v>3499094.23826</v>
      </c>
      <c r="E20" s="34">
        <v>721764.86601</v>
      </c>
      <c r="F20" s="34">
        <v>3303069.64244</v>
      </c>
      <c r="G20" s="34">
        <v>3228216.80403</v>
      </c>
      <c r="H20" s="34">
        <v>2844339.18131</v>
      </c>
      <c r="I20" s="34">
        <v>1473556.71137</v>
      </c>
      <c r="J20" s="34">
        <v>1820119.67902</v>
      </c>
      <c r="K20" s="34">
        <v>1412205.59738</v>
      </c>
      <c r="L20" s="37">
        <v>310267.63203</v>
      </c>
      <c r="N20" s="99"/>
    </row>
    <row r="21" spans="2:14" ht="14.25">
      <c r="B21" s="35" t="s">
        <v>38</v>
      </c>
      <c r="C21" s="34">
        <v>7634769.55927</v>
      </c>
      <c r="D21" s="34">
        <v>3394510.17121</v>
      </c>
      <c r="E21" s="34">
        <v>710057.67319</v>
      </c>
      <c r="F21" s="34">
        <v>3370479.11711</v>
      </c>
      <c r="G21" s="34">
        <v>3337528.20311</v>
      </c>
      <c r="H21" s="34">
        <v>2922319.42685</v>
      </c>
      <c r="I21" s="34">
        <v>1398543.92637</v>
      </c>
      <c r="J21" s="34">
        <v>1925536.915</v>
      </c>
      <c r="K21" s="34">
        <v>1504380.31628</v>
      </c>
      <c r="L21" s="37">
        <v>318383.23895</v>
      </c>
      <c r="N21" s="99"/>
    </row>
    <row r="22" spans="2:14" ht="14.25">
      <c r="B22" s="35" t="s">
        <v>34</v>
      </c>
      <c r="C22" s="34">
        <v>7745899.92133</v>
      </c>
      <c r="D22" s="34">
        <v>3360531.21255</v>
      </c>
      <c r="E22" s="34">
        <v>683836.4438</v>
      </c>
      <c r="F22" s="34">
        <v>3308856.75044</v>
      </c>
      <c r="G22" s="34">
        <v>3209723.3827</v>
      </c>
      <c r="H22" s="34">
        <v>2863454.7972</v>
      </c>
      <c r="I22" s="34">
        <v>1396266.99192</v>
      </c>
      <c r="J22" s="34">
        <v>1897893.98553</v>
      </c>
      <c r="K22" s="34">
        <v>1513234.7694</v>
      </c>
      <c r="L22" s="37">
        <v>333214.94395</v>
      </c>
      <c r="N22" s="99"/>
    </row>
    <row r="23" spans="2:14" ht="14.25">
      <c r="B23" s="35" t="s">
        <v>35</v>
      </c>
      <c r="C23" s="34">
        <v>7078081.95992</v>
      </c>
      <c r="D23" s="34">
        <v>3034156.12982</v>
      </c>
      <c r="E23" s="34">
        <v>641083.41959</v>
      </c>
      <c r="F23" s="34">
        <v>3033974.34095</v>
      </c>
      <c r="G23" s="34">
        <v>3020684.48257</v>
      </c>
      <c r="H23" s="34">
        <v>2624226.32259</v>
      </c>
      <c r="I23" s="34">
        <v>1300546.32949</v>
      </c>
      <c r="J23" s="34">
        <v>1768251.82258</v>
      </c>
      <c r="K23" s="34">
        <v>1358849.9424</v>
      </c>
      <c r="L23" s="37">
        <v>296719.76731</v>
      </c>
      <c r="N23" s="99"/>
    </row>
    <row r="24" spans="2:14" ht="14.25">
      <c r="B24" s="35" t="s">
        <v>33</v>
      </c>
      <c r="C24" s="34">
        <v>5696193.59928</v>
      </c>
      <c r="D24" s="34">
        <v>2118626.04408</v>
      </c>
      <c r="E24" s="34">
        <v>668968.96643</v>
      </c>
      <c r="F24" s="34">
        <v>2610562.18939</v>
      </c>
      <c r="G24" s="34">
        <v>2593922.67119</v>
      </c>
      <c r="H24" s="34">
        <v>2252483.07005</v>
      </c>
      <c r="I24" s="34">
        <v>1002155.40801</v>
      </c>
      <c r="J24" s="34">
        <v>1626387.15808</v>
      </c>
      <c r="K24" s="34">
        <v>1265240.75546</v>
      </c>
      <c r="L24" s="37">
        <v>247519.90136</v>
      </c>
      <c r="N24" s="99"/>
    </row>
    <row r="25" spans="2:14" ht="14.25">
      <c r="B25" s="35" t="s">
        <v>92</v>
      </c>
      <c r="C25" s="34">
        <v>4365996.63638</v>
      </c>
      <c r="D25" s="34">
        <v>1131905.35793</v>
      </c>
      <c r="E25" s="34">
        <v>693888.22092</v>
      </c>
      <c r="F25" s="34">
        <v>2377159.23605</v>
      </c>
      <c r="G25" s="34">
        <v>2350703.13037</v>
      </c>
      <c r="H25" s="34">
        <v>1994748.33972</v>
      </c>
      <c r="I25" s="34">
        <v>658525.10559</v>
      </c>
      <c r="J25" s="34">
        <v>1692319.24192</v>
      </c>
      <c r="K25" s="34">
        <v>1331578.76884</v>
      </c>
      <c r="L25" s="37">
        <v>202468.11507</v>
      </c>
      <c r="N25" s="99"/>
    </row>
    <row r="26" spans="2:14" ht="14.25">
      <c r="B26" s="35" t="s">
        <v>34</v>
      </c>
      <c r="C26" s="34">
        <v>4371021.73322</v>
      </c>
      <c r="D26" s="34">
        <v>1150874.98161</v>
      </c>
      <c r="E26" s="34">
        <v>715026.48097</v>
      </c>
      <c r="F26" s="34">
        <v>2382792.8675</v>
      </c>
      <c r="G26" s="34">
        <v>2369269.61231</v>
      </c>
      <c r="H26" s="34">
        <v>1893704.02545</v>
      </c>
      <c r="I26" s="34">
        <v>744711.97711</v>
      </c>
      <c r="J26" s="34">
        <v>1653028.26502</v>
      </c>
      <c r="K26" s="34">
        <v>1140101.41391</v>
      </c>
      <c r="L26" s="37">
        <v>178768.81099</v>
      </c>
      <c r="N26" s="99"/>
    </row>
    <row r="27" spans="2:14" ht="14.25">
      <c r="B27" s="35" t="s">
        <v>35</v>
      </c>
      <c r="C27" s="34">
        <v>4882628.18915</v>
      </c>
      <c r="D27" s="34">
        <v>1617982.077</v>
      </c>
      <c r="E27" s="34">
        <v>791644.40287</v>
      </c>
      <c r="F27" s="34">
        <v>2299078.89226</v>
      </c>
      <c r="G27" s="34">
        <v>2285461.64764</v>
      </c>
      <c r="H27" s="34">
        <v>1862377.69327</v>
      </c>
      <c r="I27" s="34">
        <v>699513.66744</v>
      </c>
      <c r="J27" s="34">
        <v>1620527.5172</v>
      </c>
      <c r="K27" s="34">
        <v>1173233.97726</v>
      </c>
      <c r="L27" s="37">
        <v>198955.53909</v>
      </c>
      <c r="N27" s="99"/>
    </row>
    <row r="28" spans="2:14" ht="14.25">
      <c r="B28" s="35" t="s">
        <v>33</v>
      </c>
      <c r="C28" s="34">
        <v>5366141.6191</v>
      </c>
      <c r="D28" s="34">
        <v>2096192.99696</v>
      </c>
      <c r="E28" s="34">
        <v>670034.55655</v>
      </c>
      <c r="F28" s="34">
        <v>2351266.42873</v>
      </c>
      <c r="G28" s="34">
        <v>2323116.98955</v>
      </c>
      <c r="H28" s="34">
        <v>1952827.47744</v>
      </c>
      <c r="I28" s="34">
        <v>829417.87815</v>
      </c>
      <c r="J28" s="34">
        <v>1548313.15978</v>
      </c>
      <c r="K28" s="34">
        <v>1146505.46126</v>
      </c>
      <c r="L28" s="37">
        <v>212022.5438</v>
      </c>
      <c r="N28" s="99"/>
    </row>
    <row r="29" spans="2:14" ht="14.25">
      <c r="B29" s="35" t="s">
        <v>100</v>
      </c>
      <c r="C29" s="34">
        <v>5278970.19984</v>
      </c>
      <c r="D29" s="34">
        <v>1958506.77663</v>
      </c>
      <c r="E29" s="34">
        <v>712335.54437</v>
      </c>
      <c r="F29" s="34">
        <v>2437718.04337</v>
      </c>
      <c r="G29" s="34">
        <v>2411922.62716</v>
      </c>
      <c r="H29" s="34">
        <v>2000084.8144</v>
      </c>
      <c r="I29" s="34">
        <v>850959.41137</v>
      </c>
      <c r="J29" s="34">
        <v>1543635.04235</v>
      </c>
      <c r="K29" s="34">
        <v>1146423.52128</v>
      </c>
      <c r="L29" s="37">
        <v>221702.55632</v>
      </c>
      <c r="N29" s="99"/>
    </row>
    <row r="30" spans="2:14" ht="14.25">
      <c r="B30" s="35" t="s">
        <v>34</v>
      </c>
      <c r="C30" s="34">
        <v>5541452.08458</v>
      </c>
      <c r="D30" s="34">
        <v>2280406.35636</v>
      </c>
      <c r="E30" s="34">
        <v>655387.39561</v>
      </c>
      <c r="F30" s="34">
        <v>2397449.05443</v>
      </c>
      <c r="G30" s="34">
        <v>2384881.74428</v>
      </c>
      <c r="H30" s="34">
        <v>2042789.01744</v>
      </c>
      <c r="I30" s="34">
        <v>848757.15918</v>
      </c>
      <c r="J30" s="34">
        <v>1558655.95737</v>
      </c>
      <c r="K30" s="34">
        <v>1198250.17086</v>
      </c>
      <c r="L30" s="37">
        <v>237134.55026</v>
      </c>
      <c r="N30" s="99"/>
    </row>
    <row r="31" spans="2:14" ht="14.25">
      <c r="B31" s="35" t="s">
        <v>35</v>
      </c>
      <c r="C31" s="34">
        <v>6188903.75621</v>
      </c>
      <c r="D31" s="34">
        <v>2538577.02206</v>
      </c>
      <c r="E31" s="34">
        <v>697821.48727</v>
      </c>
      <c r="F31" s="34">
        <v>2716697.35241</v>
      </c>
      <c r="G31" s="34">
        <v>2677924.99483</v>
      </c>
      <c r="H31" s="34">
        <v>2124355.26066</v>
      </c>
      <c r="I31" s="34">
        <v>943619.02946</v>
      </c>
      <c r="J31" s="34">
        <v>1787362.96674</v>
      </c>
      <c r="K31" s="34">
        <v>1205523.87272</v>
      </c>
      <c r="L31" s="37">
        <v>245714.48166</v>
      </c>
      <c r="N31" s="99"/>
    </row>
    <row r="32" spans="2:14" ht="14.25">
      <c r="B32" s="35" t="s">
        <v>33</v>
      </c>
      <c r="C32" s="34">
        <v>6255941.31923</v>
      </c>
      <c r="D32" s="34">
        <v>2598506.05422</v>
      </c>
      <c r="E32" s="34">
        <v>698036.76383</v>
      </c>
      <c r="F32" s="34">
        <v>2660545.82311</v>
      </c>
      <c r="G32" s="34">
        <v>2661385.68765</v>
      </c>
      <c r="H32" s="34">
        <v>2076181.65595</v>
      </c>
      <c r="I32" s="34">
        <v>927256.43946</v>
      </c>
      <c r="J32" s="34">
        <v>1763927.90167</v>
      </c>
      <c r="K32" s="34">
        <v>1160721.38878</v>
      </c>
      <c r="L32" s="37">
        <v>230124.76957</v>
      </c>
      <c r="N32" s="99"/>
    </row>
    <row r="33" spans="2:14" ht="14.25">
      <c r="B33" s="35" t="s">
        <v>129</v>
      </c>
      <c r="C33" s="34">
        <v>6466348.55674</v>
      </c>
      <c r="D33" s="34">
        <v>2827981.95688</v>
      </c>
      <c r="E33" s="34">
        <v>644151.01954</v>
      </c>
      <c r="F33" s="34">
        <v>2790150.66374</v>
      </c>
      <c r="G33" s="34">
        <v>2772550.41606</v>
      </c>
      <c r="H33" s="34">
        <v>2172142.40897</v>
      </c>
      <c r="I33" s="34">
        <v>980489.77071</v>
      </c>
      <c r="J33" s="34">
        <v>1770815.58022</v>
      </c>
      <c r="K33" s="34">
        <v>1188691.35033</v>
      </c>
      <c r="L33" s="37">
        <v>247647.10001</v>
      </c>
      <c r="N33" s="99"/>
    </row>
    <row r="34" spans="2:14" ht="14.25">
      <c r="B34" s="35" t="s">
        <v>118</v>
      </c>
      <c r="C34" s="34">
        <v>6077697.02696</v>
      </c>
      <c r="D34" s="34">
        <v>2461249.33057</v>
      </c>
      <c r="E34" s="34">
        <v>612837.19801</v>
      </c>
      <c r="F34" s="34">
        <v>2752592.00151</v>
      </c>
      <c r="G34" s="34">
        <v>2745609.74608</v>
      </c>
      <c r="H34" s="34">
        <v>2230217.75921</v>
      </c>
      <c r="I34" s="34">
        <v>998839.85839</v>
      </c>
      <c r="J34" s="34">
        <v>1777039.34231</v>
      </c>
      <c r="K34" s="34">
        <v>1240478.2743</v>
      </c>
      <c r="L34" s="37">
        <v>257103.82543</v>
      </c>
      <c r="N34" s="99"/>
    </row>
    <row r="35" spans="2:14" ht="14.25">
      <c r="B35" s="35" t="s">
        <v>35</v>
      </c>
      <c r="C35" s="34">
        <v>6010232.28987</v>
      </c>
      <c r="D35" s="34">
        <v>2415058.34834</v>
      </c>
      <c r="E35" s="34">
        <v>616347.05455</v>
      </c>
      <c r="F35" s="34">
        <v>2753845.7243</v>
      </c>
      <c r="G35" s="34">
        <v>2721994.96844</v>
      </c>
      <c r="H35" s="34">
        <v>2232499.26576</v>
      </c>
      <c r="I35" s="34">
        <v>979851.72927</v>
      </c>
      <c r="J35" s="34">
        <v>1774684.86096</v>
      </c>
      <c r="K35" s="34">
        <v>1278832.81682</v>
      </c>
      <c r="L35" s="37">
        <v>241334.82618</v>
      </c>
      <c r="N35" s="99"/>
    </row>
    <row r="36" spans="2:14" ht="14.25">
      <c r="B36" s="35" t="s">
        <v>125</v>
      </c>
      <c r="C36" s="34">
        <v>6359228.25569</v>
      </c>
      <c r="D36" s="34">
        <v>2637223.04817</v>
      </c>
      <c r="E36" s="34">
        <v>702196.62277</v>
      </c>
      <c r="F36" s="34">
        <v>2703005.09039</v>
      </c>
      <c r="G36" s="34">
        <v>2668363.83077</v>
      </c>
      <c r="H36" s="34">
        <v>2231779.34222</v>
      </c>
      <c r="I36" s="34">
        <v>971569.51081</v>
      </c>
      <c r="J36" s="34">
        <v>1777057.47225</v>
      </c>
      <c r="K36" s="34">
        <v>1266279.51764</v>
      </c>
      <c r="L36" s="37">
        <v>265905.50437</v>
      </c>
      <c r="N36" s="99"/>
    </row>
    <row r="37" spans="2:14" ht="14.25">
      <c r="B37" s="35" t="s">
        <v>126</v>
      </c>
      <c r="C37" s="34">
        <v>6586332.46211</v>
      </c>
      <c r="D37" s="34">
        <v>2784382.25399</v>
      </c>
      <c r="E37" s="34">
        <v>780858.45074</v>
      </c>
      <c r="F37" s="34">
        <v>2670917.83333</v>
      </c>
      <c r="G37" s="34">
        <v>2654617.76316</v>
      </c>
      <c r="H37" s="34">
        <v>2263143.37235</v>
      </c>
      <c r="I37" s="34">
        <v>980615.01712</v>
      </c>
      <c r="J37" s="34">
        <v>1635537.9102</v>
      </c>
      <c r="K37" s="34">
        <v>1281141.67185</v>
      </c>
      <c r="L37" s="37">
        <v>293695.20045</v>
      </c>
      <c r="N37" s="99"/>
    </row>
    <row r="38" spans="2:14" ht="14.25">
      <c r="B38" s="35" t="s">
        <v>116</v>
      </c>
      <c r="C38" s="34">
        <v>5876058.94891</v>
      </c>
      <c r="D38" s="34">
        <v>2218381.82083</v>
      </c>
      <c r="E38" s="34">
        <v>742304.30333</v>
      </c>
      <c r="F38" s="34">
        <v>2619110.70412</v>
      </c>
      <c r="G38" s="34">
        <v>2620810.37229</v>
      </c>
      <c r="H38" s="34">
        <v>2208186.20113</v>
      </c>
      <c r="I38" s="34">
        <v>940523.70221</v>
      </c>
      <c r="J38" s="34">
        <v>1703031.14721</v>
      </c>
      <c r="K38" s="34">
        <v>1287230.31902</v>
      </c>
      <c r="L38" s="37">
        <v>277110.59312</v>
      </c>
      <c r="N38" s="99"/>
    </row>
    <row r="39" spans="2:14" ht="14.25">
      <c r="B39" s="35" t="s">
        <v>35</v>
      </c>
      <c r="C39" s="34">
        <v>5513146.80008</v>
      </c>
      <c r="D39" s="34">
        <v>2005352.26013</v>
      </c>
      <c r="E39" s="34">
        <v>707912.73769</v>
      </c>
      <c r="F39" s="34">
        <v>2559678.31769</v>
      </c>
      <c r="G39" s="34">
        <v>2533622.14966</v>
      </c>
      <c r="H39" s="34">
        <v>2166852.81079</v>
      </c>
      <c r="I39" s="34">
        <v>889735.21464</v>
      </c>
      <c r="J39" s="34">
        <v>1669422.93685</v>
      </c>
      <c r="K39" s="34">
        <v>1283718.57119</v>
      </c>
      <c r="L39" s="37">
        <v>272296.26023</v>
      </c>
      <c r="N39" s="99"/>
    </row>
    <row r="40" spans="2:14" ht="14.25">
      <c r="B40" s="35" t="s">
        <v>104</v>
      </c>
      <c r="C40" s="34">
        <v>5757643.79637</v>
      </c>
      <c r="D40" s="34">
        <v>2241821.71988</v>
      </c>
      <c r="E40" s="34">
        <v>703845.69272</v>
      </c>
      <c r="F40" s="34">
        <v>2544446.5542</v>
      </c>
      <c r="G40" s="34">
        <v>2557088.34871</v>
      </c>
      <c r="H40" s="34">
        <v>2167166.04178</v>
      </c>
      <c r="I40" s="34">
        <v>849250.16825</v>
      </c>
      <c r="J40" s="34">
        <v>1725736.51947</v>
      </c>
      <c r="K40" s="34">
        <v>1351417.06521</v>
      </c>
      <c r="L40" s="37">
        <v>258441.33728</v>
      </c>
      <c r="N40" s="99"/>
    </row>
    <row r="41" spans="2:14" ht="14.25">
      <c r="B41" s="35" t="s">
        <v>134</v>
      </c>
      <c r="C41" s="34">
        <v>5911239.84672</v>
      </c>
      <c r="D41" s="34">
        <v>2387220.2439</v>
      </c>
      <c r="E41" s="34">
        <v>720786.02596</v>
      </c>
      <c r="F41" s="34">
        <v>2527509.52758</v>
      </c>
      <c r="G41" s="34">
        <v>2456486.69301</v>
      </c>
      <c r="H41" s="34">
        <v>2150701.47415</v>
      </c>
      <c r="I41" s="34">
        <v>852890.72547</v>
      </c>
      <c r="J41" s="34">
        <v>1633657.65173</v>
      </c>
      <c r="K41" s="34">
        <v>1292065.93212</v>
      </c>
      <c r="L41" s="37">
        <v>305446.45295</v>
      </c>
      <c r="N41" s="99"/>
    </row>
    <row r="42" spans="2:14" ht="14.25">
      <c r="B42" s="35" t="s">
        <v>34</v>
      </c>
      <c r="C42" s="34">
        <v>6194161.65401</v>
      </c>
      <c r="D42" s="34">
        <v>2367799.68349</v>
      </c>
      <c r="E42" s="34">
        <v>816988.57974</v>
      </c>
      <c r="F42" s="34">
        <v>2691328.52962</v>
      </c>
      <c r="G42" s="34">
        <v>2703496.16415</v>
      </c>
      <c r="H42" s="34">
        <v>2328761.68051</v>
      </c>
      <c r="I42" s="34">
        <v>895688.24597</v>
      </c>
      <c r="J42" s="34">
        <v>1830936.61622</v>
      </c>
      <c r="K42" s="34">
        <v>1478242.29747</v>
      </c>
      <c r="L42" s="37">
        <v>265262.82763</v>
      </c>
      <c r="N42" s="99"/>
    </row>
    <row r="43" spans="2:14" ht="14.25">
      <c r="B43" s="35" t="s">
        <v>35</v>
      </c>
      <c r="C43" s="34">
        <v>6631781.4308</v>
      </c>
      <c r="D43" s="34">
        <v>2671007.53061</v>
      </c>
      <c r="E43" s="34">
        <v>919654.07198</v>
      </c>
      <c r="F43" s="34">
        <v>2814300.52583</v>
      </c>
      <c r="G43" s="34">
        <v>2763378.45507</v>
      </c>
      <c r="H43" s="34">
        <v>2365381.01916</v>
      </c>
      <c r="I43" s="34">
        <v>952613.70611</v>
      </c>
      <c r="J43" s="34">
        <v>1863853.14086</v>
      </c>
      <c r="K43" s="34">
        <v>1419439.29053</v>
      </c>
      <c r="L43" s="37">
        <v>285123.59937</v>
      </c>
      <c r="N43" s="99"/>
    </row>
    <row r="44" spans="2:14" ht="14.25">
      <c r="B44" s="35" t="s">
        <v>104</v>
      </c>
      <c r="C44" s="34">
        <v>6674151.13009</v>
      </c>
      <c r="D44" s="34">
        <v>2683402.00764</v>
      </c>
      <c r="E44" s="34">
        <v>811903.20602</v>
      </c>
      <c r="F44" s="34">
        <v>2919745.36079</v>
      </c>
      <c r="G44" s="34">
        <v>2931255.96793</v>
      </c>
      <c r="H44" s="34">
        <v>2481863.01254</v>
      </c>
      <c r="I44" s="34">
        <v>985075.73923</v>
      </c>
      <c r="J44" s="34">
        <v>1969985.59233</v>
      </c>
      <c r="K44" s="34">
        <v>1518617.78843</v>
      </c>
      <c r="L44" s="37">
        <v>298905.79552</v>
      </c>
      <c r="N44" s="99"/>
    </row>
    <row r="45" spans="2:14" ht="14.25">
      <c r="B45" s="35" t="s">
        <v>145</v>
      </c>
      <c r="C45" s="34">
        <v>6764463.13171</v>
      </c>
      <c r="D45" s="34">
        <v>2766227.96457</v>
      </c>
      <c r="E45" s="34">
        <v>722807.15683</v>
      </c>
      <c r="F45" s="34">
        <v>3037655.3171</v>
      </c>
      <c r="G45" s="34">
        <v>2945412.94133</v>
      </c>
      <c r="H45" s="34">
        <v>2510984.40358</v>
      </c>
      <c r="I45" s="34">
        <v>1029802.39272</v>
      </c>
      <c r="J45" s="34">
        <v>1978031.755</v>
      </c>
      <c r="K45" s="34">
        <v>1466139.38034</v>
      </c>
      <c r="L45" s="37">
        <v>293875.18562</v>
      </c>
      <c r="N45" s="99"/>
    </row>
    <row r="46" spans="2:14" ht="14.25">
      <c r="B46" s="35" t="s">
        <v>34</v>
      </c>
      <c r="C46" s="34">
        <v>7801637.6727</v>
      </c>
      <c r="D46" s="34">
        <v>3738633.58011</v>
      </c>
      <c r="E46" s="34">
        <v>897065.87126</v>
      </c>
      <c r="F46" s="34">
        <v>2753221.91409</v>
      </c>
      <c r="G46" s="34">
        <v>2733467.25498</v>
      </c>
      <c r="H46" s="34">
        <v>2316601.53383</v>
      </c>
      <c r="I46" s="34">
        <v>940232.69685</v>
      </c>
      <c r="J46" s="34">
        <v>1842142.40468</v>
      </c>
      <c r="K46" s="34">
        <v>1421151.61377</v>
      </c>
      <c r="L46" s="37">
        <v>300606.84269</v>
      </c>
      <c r="N46" s="99"/>
    </row>
    <row r="47" spans="2:14" ht="14.25">
      <c r="B47" s="35" t="s">
        <v>35</v>
      </c>
      <c r="C47" s="34">
        <v>6730291.81567</v>
      </c>
      <c r="D47" s="34">
        <v>2786373.9519</v>
      </c>
      <c r="E47" s="34">
        <v>763985.93109</v>
      </c>
      <c r="F47" s="34">
        <v>2884377.25253</v>
      </c>
      <c r="G47" s="34">
        <v>2847672.09956</v>
      </c>
      <c r="H47" s="34">
        <v>2403816.70717</v>
      </c>
      <c r="I47" s="34">
        <v>1041202.11583</v>
      </c>
      <c r="J47" s="34">
        <v>1839885.26137</v>
      </c>
      <c r="K47" s="34">
        <v>1372723.0749</v>
      </c>
      <c r="L47" s="37">
        <v>310103.52402</v>
      </c>
      <c r="N47" s="99"/>
    </row>
    <row r="48" spans="2:14" ht="14.25">
      <c r="B48" s="35" t="s">
        <v>104</v>
      </c>
      <c r="C48" s="34">
        <v>6566195.52906</v>
      </c>
      <c r="D48" s="34">
        <v>2694673.95955</v>
      </c>
      <c r="E48" s="34">
        <v>794003.62138</v>
      </c>
      <c r="F48" s="34">
        <v>2832672.50343</v>
      </c>
      <c r="G48" s="34">
        <v>2780650.05538</v>
      </c>
      <c r="H48" s="34">
        <v>2419496.57267</v>
      </c>
      <c r="I48" s="34">
        <v>1066286.72187</v>
      </c>
      <c r="J48" s="34">
        <v>1799704.87402</v>
      </c>
      <c r="K48" s="34">
        <v>1358096.32223</v>
      </c>
      <c r="L48" s="37">
        <v>315203.01174</v>
      </c>
      <c r="N48" s="99"/>
    </row>
    <row r="49" spans="2:14" ht="14.25">
      <c r="B49" s="35" t="s">
        <v>155</v>
      </c>
      <c r="C49" s="34">
        <v>7357008.51943</v>
      </c>
      <c r="D49" s="34">
        <v>2989357.8352</v>
      </c>
      <c r="E49" s="34">
        <v>828618.94852</v>
      </c>
      <c r="F49" s="34">
        <v>3347436.52818</v>
      </c>
      <c r="G49" s="34">
        <v>3191636.28524</v>
      </c>
      <c r="H49" s="34">
        <v>2571258.04399</v>
      </c>
      <c r="I49" s="34">
        <v>1091097.00209</v>
      </c>
      <c r="J49" s="34">
        <v>2202585.89735</v>
      </c>
      <c r="K49" s="34">
        <v>1473277.39191</v>
      </c>
      <c r="L49" s="37">
        <v>300440.73551</v>
      </c>
      <c r="N49" s="99"/>
    </row>
    <row r="50" spans="2:14" ht="14.25">
      <c r="B50" s="35" t="s">
        <v>34</v>
      </c>
      <c r="C50" s="34">
        <v>7175807.94546</v>
      </c>
      <c r="D50" s="34">
        <v>2819665.23299</v>
      </c>
      <c r="E50" s="34">
        <v>861851.29712</v>
      </c>
      <c r="F50" s="34">
        <v>3047765.9413</v>
      </c>
      <c r="G50" s="34">
        <v>3020380.25514</v>
      </c>
      <c r="H50" s="34">
        <v>2646035.52728</v>
      </c>
      <c r="I50" s="34">
        <v>1223428.1253</v>
      </c>
      <c r="J50" s="34">
        <v>1878452.08963</v>
      </c>
      <c r="K50" s="34">
        <v>1447821.53417</v>
      </c>
      <c r="L50" s="37">
        <v>303610.63747</v>
      </c>
      <c r="N50" s="99"/>
    </row>
    <row r="51" spans="2:14" ht="14.25">
      <c r="B51" s="35" t="s">
        <v>35</v>
      </c>
      <c r="C51" s="34">
        <v>6890870.96705</v>
      </c>
      <c r="D51" s="34">
        <v>2965981.64395</v>
      </c>
      <c r="E51" s="34">
        <v>722259.10986</v>
      </c>
      <c r="F51" s="34">
        <v>2854994.44628</v>
      </c>
      <c r="G51" s="34">
        <v>2831976.98736</v>
      </c>
      <c r="H51" s="34">
        <v>2381327.4729</v>
      </c>
      <c r="I51" s="34">
        <v>1036153.00423</v>
      </c>
      <c r="J51" s="34">
        <v>1813135.12879</v>
      </c>
      <c r="K51" s="34">
        <v>1353867.66599</v>
      </c>
      <c r="L51" s="37">
        <v>326776.28943</v>
      </c>
      <c r="N51" s="99"/>
    </row>
    <row r="52" spans="2:14" ht="14.25">
      <c r="B52" s="35" t="s">
        <v>33</v>
      </c>
      <c r="C52" s="34">
        <v>7161997.46593</v>
      </c>
      <c r="D52" s="34">
        <v>3203548.64043</v>
      </c>
      <c r="E52" s="34">
        <v>641622.80742</v>
      </c>
      <c r="F52" s="34">
        <v>3054062.37285</v>
      </c>
      <c r="G52" s="34">
        <v>2987863.66769</v>
      </c>
      <c r="H52" s="34">
        <v>2484210.30334</v>
      </c>
      <c r="I52" s="34">
        <v>1041652.55585</v>
      </c>
      <c r="J52" s="34">
        <v>2058211.25108</v>
      </c>
      <c r="K52" s="34">
        <v>1447286.7452</v>
      </c>
      <c r="L52" s="37">
        <v>338128.15552</v>
      </c>
      <c r="N52" s="99"/>
    </row>
    <row r="53" spans="2:12" ht="14.25">
      <c r="B53" s="36"/>
      <c r="C53" s="103"/>
      <c r="D53" s="39"/>
      <c r="E53" s="39"/>
      <c r="F53" s="39"/>
      <c r="G53" s="39"/>
      <c r="H53" s="39"/>
      <c r="I53" s="39"/>
      <c r="J53" s="39"/>
      <c r="K53" s="39"/>
      <c r="L53" s="40"/>
    </row>
    <row r="54" spans="2:12" ht="14.25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2:12" ht="13.5">
      <c r="B55" t="s">
        <v>90</v>
      </c>
      <c r="L55" s="47" t="s">
        <v>45</v>
      </c>
    </row>
    <row r="56" spans="2:12" ht="14.25">
      <c r="B56" s="29" t="s">
        <v>91</v>
      </c>
      <c r="L56" s="48" t="s">
        <v>47</v>
      </c>
    </row>
    <row r="57" spans="2:12" ht="14.25">
      <c r="B57" s="30"/>
      <c r="C57" s="20" t="s">
        <v>8</v>
      </c>
      <c r="D57" s="21" t="s">
        <v>9</v>
      </c>
      <c r="E57" s="21" t="s">
        <v>10</v>
      </c>
      <c r="F57" s="22" t="s">
        <v>11</v>
      </c>
      <c r="G57" s="23"/>
      <c r="H57" s="24"/>
      <c r="I57" s="21" t="s">
        <v>12</v>
      </c>
      <c r="J57" s="22" t="s">
        <v>13</v>
      </c>
      <c r="K57" s="24"/>
      <c r="L57" s="21" t="s">
        <v>14</v>
      </c>
    </row>
    <row r="58" spans="2:12" ht="14.25">
      <c r="B58" s="31"/>
      <c r="C58" s="25"/>
      <c r="D58" s="26"/>
      <c r="E58" s="26"/>
      <c r="F58" s="26"/>
      <c r="G58" s="21" t="s">
        <v>15</v>
      </c>
      <c r="H58" s="21" t="s">
        <v>16</v>
      </c>
      <c r="I58" s="26"/>
      <c r="J58" s="26"/>
      <c r="K58" s="21" t="s">
        <v>16</v>
      </c>
      <c r="L58" s="26"/>
    </row>
    <row r="59" spans="2:12" ht="15" thickBot="1">
      <c r="B59" s="31"/>
      <c r="C59" s="27"/>
      <c r="D59" s="28"/>
      <c r="E59" s="28"/>
      <c r="F59" s="28"/>
      <c r="G59" s="28"/>
      <c r="H59" s="28" t="s">
        <v>17</v>
      </c>
      <c r="I59" s="28"/>
      <c r="J59" s="28"/>
      <c r="K59" s="28" t="s">
        <v>17</v>
      </c>
      <c r="L59" s="28"/>
    </row>
    <row r="60" spans="2:12" ht="16.5">
      <c r="B60" s="31"/>
      <c r="C60" s="9" t="s">
        <v>18</v>
      </c>
      <c r="D60" s="10" t="s">
        <v>19</v>
      </c>
      <c r="E60" s="10" t="s">
        <v>20</v>
      </c>
      <c r="F60" s="9" t="s">
        <v>21</v>
      </c>
      <c r="G60" s="11"/>
      <c r="H60" s="11"/>
      <c r="I60" s="12"/>
      <c r="J60" s="11"/>
      <c r="K60" s="11"/>
      <c r="L60" s="10" t="s">
        <v>22</v>
      </c>
    </row>
    <row r="61" spans="2:12" ht="16.5">
      <c r="B61" s="31"/>
      <c r="C61" s="11"/>
      <c r="D61" s="13" t="s">
        <v>23</v>
      </c>
      <c r="E61" s="13"/>
      <c r="F61" s="11" t="s">
        <v>24</v>
      </c>
      <c r="G61" s="14" t="s">
        <v>25</v>
      </c>
      <c r="H61" s="15" t="s">
        <v>26</v>
      </c>
      <c r="I61" s="16" t="s">
        <v>27</v>
      </c>
      <c r="J61" s="9" t="s">
        <v>28</v>
      </c>
      <c r="K61" s="15" t="s">
        <v>26</v>
      </c>
      <c r="L61" s="13" t="s">
        <v>29</v>
      </c>
    </row>
    <row r="62" spans="2:12" ht="17.25" thickBot="1">
      <c r="B62" s="32"/>
      <c r="C62" s="17"/>
      <c r="D62" s="18"/>
      <c r="E62" s="18"/>
      <c r="F62" s="17"/>
      <c r="G62" s="18" t="s">
        <v>30</v>
      </c>
      <c r="H62" s="19" t="s">
        <v>31</v>
      </c>
      <c r="I62" s="18"/>
      <c r="J62" s="17" t="s">
        <v>32</v>
      </c>
      <c r="K62" s="19" t="s">
        <v>31</v>
      </c>
      <c r="L62" s="18"/>
    </row>
    <row r="63" spans="2:12" ht="14.25">
      <c r="B63" s="35" t="s">
        <v>108</v>
      </c>
      <c r="C63" s="34">
        <v>6336933.73058</v>
      </c>
      <c r="D63" s="34">
        <v>2179098.2035</v>
      </c>
      <c r="E63" s="34">
        <v>856284.01939</v>
      </c>
      <c r="F63" s="34">
        <v>3044854.74446</v>
      </c>
      <c r="G63" s="34">
        <v>3006034.34288</v>
      </c>
      <c r="H63" s="34">
        <v>2736628.67183</v>
      </c>
      <c r="I63" s="34">
        <v>1354052.05754</v>
      </c>
      <c r="J63" s="34">
        <v>1687541.33862</v>
      </c>
      <c r="K63" s="34">
        <v>1389304.57846</v>
      </c>
      <c r="L63" s="37">
        <v>303461.15653</v>
      </c>
    </row>
    <row r="64" spans="2:12" ht="14.25">
      <c r="B64" s="35" t="s">
        <v>35</v>
      </c>
      <c r="C64" s="34">
        <v>6390107.69168</v>
      </c>
      <c r="D64" s="34">
        <v>2326491.17714</v>
      </c>
      <c r="E64" s="34">
        <v>827592.44403</v>
      </c>
      <c r="F64" s="34">
        <v>2972246.47817</v>
      </c>
      <c r="G64" s="34">
        <v>2952497.18122</v>
      </c>
      <c r="H64" s="34">
        <v>2712288.60536</v>
      </c>
      <c r="I64" s="34">
        <v>1266051.19283</v>
      </c>
      <c r="J64" s="34">
        <v>1699323.47099</v>
      </c>
      <c r="K64" s="34">
        <v>1451781.09845</v>
      </c>
      <c r="L64" s="37">
        <v>295891.49756</v>
      </c>
    </row>
    <row r="65" spans="2:12" ht="14.25">
      <c r="B65" s="35" t="s">
        <v>33</v>
      </c>
      <c r="C65" s="34">
        <v>6398011.53412</v>
      </c>
      <c r="D65" s="34">
        <v>2295341.29483</v>
      </c>
      <c r="E65" s="34">
        <v>732329.71324</v>
      </c>
      <c r="F65" s="34">
        <v>3041506.10023</v>
      </c>
      <c r="G65" s="34">
        <v>3027399.89368</v>
      </c>
      <c r="H65" s="34">
        <v>2775304.52987</v>
      </c>
      <c r="I65" s="34">
        <v>1296117.23708</v>
      </c>
      <c r="J65" s="34">
        <v>1741948.77232</v>
      </c>
      <c r="K65" s="34">
        <v>1496580.9043</v>
      </c>
      <c r="L65" s="37">
        <v>301598.00051</v>
      </c>
    </row>
    <row r="66" spans="2:12" ht="14.25">
      <c r="B66" s="35" t="s">
        <v>36</v>
      </c>
      <c r="C66" s="34">
        <v>6984461.256</v>
      </c>
      <c r="D66" s="34">
        <v>2493426.91151</v>
      </c>
      <c r="E66" s="34">
        <v>848461.61692</v>
      </c>
      <c r="F66" s="34">
        <v>3257821.80899</v>
      </c>
      <c r="G66" s="34">
        <v>3252696.65556</v>
      </c>
      <c r="H66" s="34">
        <v>2894500.41692</v>
      </c>
      <c r="I66" s="34">
        <v>1360744.44242</v>
      </c>
      <c r="J66" s="34">
        <v>1884145.15668</v>
      </c>
      <c r="K66" s="34">
        <v>1515660.72229</v>
      </c>
      <c r="L66" s="37">
        <v>310074.01465</v>
      </c>
    </row>
    <row r="67" spans="2:12" ht="14.25">
      <c r="B67" s="35" t="s">
        <v>34</v>
      </c>
      <c r="C67" s="34">
        <v>6879359.70141</v>
      </c>
      <c r="D67" s="34">
        <v>2588835.82905</v>
      </c>
      <c r="E67" s="34">
        <v>690860.96904</v>
      </c>
      <c r="F67" s="34">
        <v>3270074.12464</v>
      </c>
      <c r="G67" s="34">
        <v>3253797.26711</v>
      </c>
      <c r="H67" s="34">
        <v>2956826.25687</v>
      </c>
      <c r="I67" s="34">
        <v>1334920.30504</v>
      </c>
      <c r="J67" s="34">
        <v>1918596.85971</v>
      </c>
      <c r="K67" s="34">
        <v>1603087.79499</v>
      </c>
      <c r="L67" s="37">
        <v>316565.47306</v>
      </c>
    </row>
    <row r="68" spans="2:13" ht="14.25">
      <c r="B68" s="35" t="s">
        <v>35</v>
      </c>
      <c r="C68" s="34">
        <v>7218688.11884</v>
      </c>
      <c r="D68" s="34">
        <v>2656896.60353</v>
      </c>
      <c r="E68" s="34">
        <v>700977.28742</v>
      </c>
      <c r="F68" s="34">
        <v>3513386.75506</v>
      </c>
      <c r="G68" s="34">
        <v>3513100.69753</v>
      </c>
      <c r="H68" s="34">
        <v>3229319.6816</v>
      </c>
      <c r="I68" s="34">
        <v>1565032.09462</v>
      </c>
      <c r="J68" s="34">
        <v>1949571.06351</v>
      </c>
      <c r="K68" s="34">
        <v>1651613.73949</v>
      </c>
      <c r="L68" s="37">
        <v>347485.98856</v>
      </c>
      <c r="M68" s="100"/>
    </row>
    <row r="69" spans="2:12" ht="14.25">
      <c r="B69" s="35" t="s">
        <v>33</v>
      </c>
      <c r="C69" s="34">
        <v>7006178.00922</v>
      </c>
      <c r="D69" s="34">
        <v>2644360.80049</v>
      </c>
      <c r="E69" s="34">
        <v>757723.88828</v>
      </c>
      <c r="F69" s="34">
        <v>3246143.92766</v>
      </c>
      <c r="G69" s="34">
        <v>3210042.6957</v>
      </c>
      <c r="H69" s="34">
        <v>2901703.61001</v>
      </c>
      <c r="I69" s="34">
        <v>1379969.07401</v>
      </c>
      <c r="J69" s="34">
        <v>1853718.12913</v>
      </c>
      <c r="K69" s="34">
        <v>1545246.43144</v>
      </c>
      <c r="L69" s="37">
        <v>322541.76189</v>
      </c>
    </row>
    <row r="70" spans="2:12" ht="14.25">
      <c r="B70" s="35" t="s">
        <v>37</v>
      </c>
      <c r="C70" s="34">
        <v>6854361.16804</v>
      </c>
      <c r="D70" s="34">
        <v>2636513.11375</v>
      </c>
      <c r="E70" s="34">
        <v>683412.99402</v>
      </c>
      <c r="F70" s="34">
        <v>3190114.70551</v>
      </c>
      <c r="G70" s="34">
        <v>3173136.13632</v>
      </c>
      <c r="H70" s="34">
        <v>2926625.20649</v>
      </c>
      <c r="I70" s="34">
        <v>1402131.87434</v>
      </c>
      <c r="J70" s="34">
        <v>1782869.79713</v>
      </c>
      <c r="K70" s="34">
        <v>1520180.41963</v>
      </c>
      <c r="L70" s="37">
        <v>322771.26651</v>
      </c>
    </row>
    <row r="71" spans="2:12" ht="14.25">
      <c r="B71" s="35" t="s">
        <v>34</v>
      </c>
      <c r="C71" s="34">
        <v>7165523.53522</v>
      </c>
      <c r="D71" s="34">
        <v>2892424.98888</v>
      </c>
      <c r="E71" s="34">
        <v>685240.3583</v>
      </c>
      <c r="F71" s="34">
        <v>3202256.22739</v>
      </c>
      <c r="G71" s="34">
        <v>3182553.80566</v>
      </c>
      <c r="H71" s="34">
        <v>2903444.40159</v>
      </c>
      <c r="I71" s="34">
        <v>1386665.12144</v>
      </c>
      <c r="J71" s="34">
        <v>1808255.42609</v>
      </c>
      <c r="K71" s="34">
        <v>1503953.79216</v>
      </c>
      <c r="L71" s="37">
        <v>328650.98195</v>
      </c>
    </row>
    <row r="72" spans="2:12" ht="14.25">
      <c r="B72" s="35" t="s">
        <v>35</v>
      </c>
      <c r="C72" s="34">
        <v>6942035.77491</v>
      </c>
      <c r="D72" s="34">
        <v>2816861.69344</v>
      </c>
      <c r="E72" s="34">
        <v>633876.46448</v>
      </c>
      <c r="F72" s="34">
        <v>3190662.03159</v>
      </c>
      <c r="G72" s="34">
        <v>3174834.79414</v>
      </c>
      <c r="H72" s="34">
        <v>2863842.20919</v>
      </c>
      <c r="I72" s="34">
        <v>1405187.90162</v>
      </c>
      <c r="J72" s="34">
        <v>1787289.58923</v>
      </c>
      <c r="K72" s="34">
        <v>1463365.87886</v>
      </c>
      <c r="L72" s="37">
        <v>291477.38344</v>
      </c>
    </row>
    <row r="73" spans="2:12" ht="14.25">
      <c r="B73" s="35" t="s">
        <v>33</v>
      </c>
      <c r="C73" s="34">
        <v>7284953.78295</v>
      </c>
      <c r="D73" s="34">
        <v>3034898.11379</v>
      </c>
      <c r="E73" s="34">
        <v>666345.65124</v>
      </c>
      <c r="F73" s="34">
        <v>3279818.66586</v>
      </c>
      <c r="G73" s="34">
        <v>3261610.49049</v>
      </c>
      <c r="H73" s="34">
        <v>2892227.82373</v>
      </c>
      <c r="I73" s="34">
        <v>1420122.40605</v>
      </c>
      <c r="J73" s="34">
        <v>1845986.45855</v>
      </c>
      <c r="K73" s="34">
        <v>1489380.55875</v>
      </c>
      <c r="L73" s="37">
        <v>294067.22549</v>
      </c>
    </row>
    <row r="74" spans="2:12" ht="14.25">
      <c r="B74" s="35" t="s">
        <v>38</v>
      </c>
      <c r="C74" s="34">
        <v>7448593.21006</v>
      </c>
      <c r="D74" s="34">
        <v>3185062.86003</v>
      </c>
      <c r="E74" s="34">
        <v>664631.05875</v>
      </c>
      <c r="F74" s="34">
        <v>3288606.64234</v>
      </c>
      <c r="G74" s="34">
        <v>3279547.72576</v>
      </c>
      <c r="H74" s="34">
        <v>2951418.67703</v>
      </c>
      <c r="I74" s="34">
        <v>1428971.53162</v>
      </c>
      <c r="J74" s="34">
        <v>1869685.32873</v>
      </c>
      <c r="K74" s="34">
        <v>1512411.91634</v>
      </c>
      <c r="L74" s="37">
        <v>319239.90344</v>
      </c>
    </row>
    <row r="75" spans="2:12" ht="14.25">
      <c r="B75" s="35" t="s">
        <v>34</v>
      </c>
      <c r="C75" s="34">
        <v>7738706.84662</v>
      </c>
      <c r="D75" s="34">
        <v>3351880.74715</v>
      </c>
      <c r="E75" s="34">
        <v>766643.42461</v>
      </c>
      <c r="F75" s="34">
        <v>3288518.0149</v>
      </c>
      <c r="G75" s="34">
        <v>3250520.69032</v>
      </c>
      <c r="H75" s="34">
        <v>2896335.07659</v>
      </c>
      <c r="I75" s="34">
        <v>1504765.98454</v>
      </c>
      <c r="J75" s="34">
        <v>1790147.25733</v>
      </c>
      <c r="K75" s="34">
        <v>1403599.30499</v>
      </c>
      <c r="L75" s="37">
        <v>317751.86353</v>
      </c>
    </row>
    <row r="76" spans="2:12" ht="14.25">
      <c r="B76" s="35" t="s">
        <v>35</v>
      </c>
      <c r="C76" s="34">
        <v>7197448.38401</v>
      </c>
      <c r="D76" s="34">
        <v>3012988.02164</v>
      </c>
      <c r="E76" s="34">
        <v>690699.85851</v>
      </c>
      <c r="F76" s="34">
        <v>3158229.69427</v>
      </c>
      <c r="G76" s="34">
        <v>3126764.19203</v>
      </c>
      <c r="H76" s="34">
        <v>2842553.1001</v>
      </c>
      <c r="I76" s="34">
        <v>1407893.37648</v>
      </c>
      <c r="J76" s="34">
        <v>1761779.14846</v>
      </c>
      <c r="K76" s="34">
        <v>1446038.85326</v>
      </c>
      <c r="L76" s="37">
        <v>337006.52136</v>
      </c>
    </row>
    <row r="77" spans="2:12" ht="14.25">
      <c r="B77" s="35" t="s">
        <v>33</v>
      </c>
      <c r="C77" s="34">
        <v>6646115.86371</v>
      </c>
      <c r="D77" s="34">
        <v>2700354.44792</v>
      </c>
      <c r="E77" s="34">
        <v>672126.60162</v>
      </c>
      <c r="F77" s="34">
        <v>2977594.87583</v>
      </c>
      <c r="G77" s="34">
        <v>2960663.1431</v>
      </c>
      <c r="H77" s="34">
        <v>2661650.06307</v>
      </c>
      <c r="I77" s="34">
        <v>1321649.59285</v>
      </c>
      <c r="J77" s="34">
        <v>1672623.45492</v>
      </c>
      <c r="K77" s="34">
        <v>1385741.36218</v>
      </c>
      <c r="L77" s="37">
        <v>313400.65188</v>
      </c>
    </row>
    <row r="78" spans="2:12" ht="14.25">
      <c r="B78" s="35" t="s">
        <v>50</v>
      </c>
      <c r="C78" s="34">
        <v>5611206.76997</v>
      </c>
      <c r="D78" s="34">
        <v>2125350.89815</v>
      </c>
      <c r="E78" s="34">
        <v>690806.75266</v>
      </c>
      <c r="F78" s="34">
        <v>2535295.06042</v>
      </c>
      <c r="G78" s="34">
        <v>2530004.53013</v>
      </c>
      <c r="H78" s="34">
        <v>2328086.09554</v>
      </c>
      <c r="I78" s="34">
        <v>1020075.11146</v>
      </c>
      <c r="J78" s="34">
        <v>1542775.41405</v>
      </c>
      <c r="K78" s="34">
        <v>1331625.56307</v>
      </c>
      <c r="L78" s="37">
        <v>254774.11526</v>
      </c>
    </row>
    <row r="79" spans="2:12" ht="14.25">
      <c r="B79" s="35" t="s">
        <v>34</v>
      </c>
      <c r="C79" s="34">
        <v>4927034.25458</v>
      </c>
      <c r="D79" s="34">
        <v>1694429.17818</v>
      </c>
      <c r="E79" s="34">
        <v>589386.56378</v>
      </c>
      <c r="F79" s="34">
        <v>2471097.07229</v>
      </c>
      <c r="G79" s="34">
        <v>2453465.46831</v>
      </c>
      <c r="H79" s="34">
        <v>2107908.87917</v>
      </c>
      <c r="I79" s="34">
        <v>925919.02374</v>
      </c>
      <c r="J79" s="34">
        <v>1570744.47432</v>
      </c>
      <c r="K79" s="34">
        <v>1200472.68125</v>
      </c>
      <c r="L79" s="37">
        <v>202407.64218</v>
      </c>
    </row>
    <row r="80" spans="2:12" ht="14.25">
      <c r="B80" s="35" t="s">
        <v>35</v>
      </c>
      <c r="C80" s="34">
        <v>5167235.16995</v>
      </c>
      <c r="D80" s="34">
        <v>1885254.797</v>
      </c>
      <c r="E80" s="34">
        <v>734653.89086</v>
      </c>
      <c r="F80" s="34">
        <v>2386382.83821</v>
      </c>
      <c r="G80" s="34">
        <v>2385899.42792</v>
      </c>
      <c r="H80" s="34">
        <v>2062932.43255</v>
      </c>
      <c r="I80" s="34">
        <v>897774.04986</v>
      </c>
      <c r="J80" s="34">
        <v>1503012.2473</v>
      </c>
      <c r="K80" s="34">
        <v>1184275.32783</v>
      </c>
      <c r="L80" s="37">
        <v>197544.07632</v>
      </c>
    </row>
    <row r="81" spans="2:12" ht="14.25">
      <c r="B81" s="35" t="s">
        <v>33</v>
      </c>
      <c r="C81" s="34">
        <v>5474667.5841</v>
      </c>
      <c r="D81" s="34">
        <v>2059248.30704</v>
      </c>
      <c r="E81" s="34">
        <v>670508.29333</v>
      </c>
      <c r="F81" s="34">
        <v>2533042.76949</v>
      </c>
      <c r="G81" s="34">
        <v>2516984.37919</v>
      </c>
      <c r="H81" s="34">
        <v>2176659.52486</v>
      </c>
      <c r="I81" s="34">
        <v>917216.33653</v>
      </c>
      <c r="J81" s="34">
        <v>1624370.83539</v>
      </c>
      <c r="K81" s="34">
        <v>1282477.5069</v>
      </c>
      <c r="L81" s="37">
        <v>200696.39065</v>
      </c>
    </row>
    <row r="82" spans="2:12" ht="14.25">
      <c r="B82" s="35" t="s">
        <v>100</v>
      </c>
      <c r="C82" s="34">
        <v>5382238.07047</v>
      </c>
      <c r="D82" s="34">
        <v>1943191.02726</v>
      </c>
      <c r="E82" s="34">
        <v>617372.55887</v>
      </c>
      <c r="F82" s="34">
        <v>2614176.13675</v>
      </c>
      <c r="G82" s="34">
        <v>2545488.38646</v>
      </c>
      <c r="H82" s="34">
        <v>2205743.16952</v>
      </c>
      <c r="I82" s="34">
        <v>971147.77974</v>
      </c>
      <c r="J82" s="34">
        <v>1639837.92477</v>
      </c>
      <c r="K82" s="34">
        <v>1268127.09385</v>
      </c>
      <c r="L82" s="37">
        <v>199398.56798</v>
      </c>
    </row>
    <row r="83" spans="2:12" ht="14.25">
      <c r="B83" s="35" t="s">
        <v>34</v>
      </c>
      <c r="C83" s="34">
        <v>5649975.19583</v>
      </c>
      <c r="D83" s="34">
        <v>2146718.99164</v>
      </c>
      <c r="E83" s="34">
        <v>752571.05928</v>
      </c>
      <c r="F83" s="34">
        <v>2527287.77492</v>
      </c>
      <c r="G83" s="34">
        <v>2511086.80228</v>
      </c>
      <c r="H83" s="34">
        <v>2212352.40968</v>
      </c>
      <c r="I83" s="34">
        <v>878369.94752</v>
      </c>
      <c r="J83" s="34">
        <v>1656413.16193</v>
      </c>
      <c r="K83" s="34">
        <v>1334005.0705</v>
      </c>
      <c r="L83" s="37">
        <v>221654.97923</v>
      </c>
    </row>
    <row r="84" spans="2:12" ht="14.25">
      <c r="B84" s="35" t="s">
        <v>35</v>
      </c>
      <c r="C84" s="34">
        <v>6296769.99215</v>
      </c>
      <c r="D84" s="34">
        <v>2625375.21994</v>
      </c>
      <c r="E84" s="34">
        <v>758446.04709</v>
      </c>
      <c r="F84" s="34">
        <v>2701789.99942</v>
      </c>
      <c r="G84" s="34">
        <v>2691755.82587</v>
      </c>
      <c r="H84" s="34">
        <v>2239130.08161</v>
      </c>
      <c r="I84" s="34">
        <v>956105.25485</v>
      </c>
      <c r="J84" s="34">
        <v>1745157.27246</v>
      </c>
      <c r="K84" s="34">
        <v>1288223.30504</v>
      </c>
      <c r="L84" s="37">
        <v>222936.32885</v>
      </c>
    </row>
    <row r="85" spans="2:12" ht="14.25">
      <c r="B85" s="35" t="s">
        <v>33</v>
      </c>
      <c r="C85" s="34">
        <v>6172830.70253</v>
      </c>
      <c r="D85" s="34">
        <v>2616841.35935</v>
      </c>
      <c r="E85" s="34">
        <v>724001.88755</v>
      </c>
      <c r="F85" s="34">
        <v>2589857.21152</v>
      </c>
      <c r="G85" s="34">
        <v>2564476.07497</v>
      </c>
      <c r="H85" s="34">
        <v>2164046.87438</v>
      </c>
      <c r="I85" s="34">
        <v>976625.4484</v>
      </c>
      <c r="J85" s="34">
        <v>1623220.98614</v>
      </c>
      <c r="K85" s="34">
        <v>1210660.45288</v>
      </c>
      <c r="L85" s="37">
        <v>232704.84564</v>
      </c>
    </row>
    <row r="86" spans="2:12" ht="14.25">
      <c r="B86" s="35" t="s">
        <v>106</v>
      </c>
      <c r="C86" s="34">
        <v>6421583.55997</v>
      </c>
      <c r="D86" s="34">
        <v>2886776.81404</v>
      </c>
      <c r="E86" s="34">
        <v>681555.78063</v>
      </c>
      <c r="F86" s="34">
        <v>2691025.21184</v>
      </c>
      <c r="G86" s="34">
        <v>2677474.8325</v>
      </c>
      <c r="H86" s="34">
        <v>2275255.81748</v>
      </c>
      <c r="I86" s="34">
        <v>1052570.66712</v>
      </c>
      <c r="J86" s="34">
        <v>1639524.20905</v>
      </c>
      <c r="K86" s="34">
        <v>1221471.98409</v>
      </c>
      <c r="L86" s="37">
        <v>212998.95681</v>
      </c>
    </row>
    <row r="87" spans="2:12" ht="14.25">
      <c r="B87" s="35" t="s">
        <v>130</v>
      </c>
      <c r="C87" s="34">
        <v>6779116.98689</v>
      </c>
      <c r="D87" s="34">
        <v>2952326.74438</v>
      </c>
      <c r="E87" s="34">
        <v>679974.02106</v>
      </c>
      <c r="F87" s="34">
        <v>2840140.65966</v>
      </c>
      <c r="G87" s="34">
        <v>2812159.39126</v>
      </c>
      <c r="H87" s="34">
        <v>2428008.51621</v>
      </c>
      <c r="I87" s="34">
        <v>1127637.43154</v>
      </c>
      <c r="J87" s="34">
        <v>1709991.37674</v>
      </c>
      <c r="K87" s="34">
        <v>1308405.32269</v>
      </c>
      <c r="L87" s="37">
        <v>240198.09302</v>
      </c>
    </row>
    <row r="88" spans="2:12" ht="14.25">
      <c r="B88" s="35" t="s">
        <v>117</v>
      </c>
      <c r="C88" s="34">
        <v>6384504.53807</v>
      </c>
      <c r="D88" s="34">
        <v>2681987.11724</v>
      </c>
      <c r="E88" s="34">
        <v>605740.93427</v>
      </c>
      <c r="F88" s="34">
        <v>2865418.06066</v>
      </c>
      <c r="G88" s="34">
        <v>2857157.10142</v>
      </c>
      <c r="H88" s="34">
        <v>2425824.39828</v>
      </c>
      <c r="I88" s="34">
        <v>1090238.53101</v>
      </c>
      <c r="J88" s="34">
        <v>1775762.40179</v>
      </c>
      <c r="K88" s="34">
        <v>1347116.79631</v>
      </c>
      <c r="L88" s="37">
        <v>226876.34023</v>
      </c>
    </row>
    <row r="89" spans="2:12" ht="14.25">
      <c r="B89" s="35" t="s">
        <v>33</v>
      </c>
      <c r="C89" s="34">
        <v>6569793.25456</v>
      </c>
      <c r="D89" s="34">
        <v>2731967.53543</v>
      </c>
      <c r="E89" s="34">
        <v>754484.90459</v>
      </c>
      <c r="F89" s="34">
        <v>2824724.36018</v>
      </c>
      <c r="G89" s="34">
        <v>2789971.99521</v>
      </c>
      <c r="H89" s="34">
        <v>2367124.35338</v>
      </c>
      <c r="I89" s="34">
        <v>1078357.23414</v>
      </c>
      <c r="J89" s="34">
        <v>1747949.6036</v>
      </c>
      <c r="K89" s="34">
        <v>1319410.03843</v>
      </c>
      <c r="L89" s="37">
        <v>233645.57283</v>
      </c>
    </row>
    <row r="90" spans="2:12" ht="14.25">
      <c r="B90" s="35" t="s">
        <v>126</v>
      </c>
      <c r="C90" s="34">
        <v>7053935.57014</v>
      </c>
      <c r="D90" s="34">
        <v>3212085.79806</v>
      </c>
      <c r="E90" s="34">
        <v>825973.90509</v>
      </c>
      <c r="F90" s="34">
        <v>2798874.08394</v>
      </c>
      <c r="G90" s="34">
        <v>2766776.68424</v>
      </c>
      <c r="H90" s="34">
        <v>2432613.0209</v>
      </c>
      <c r="I90" s="34">
        <v>1110120.4356</v>
      </c>
      <c r="J90" s="34">
        <v>1689918.35937</v>
      </c>
      <c r="K90" s="34">
        <v>1354355.70476</v>
      </c>
      <c r="L90" s="37">
        <v>272481.64701</v>
      </c>
    </row>
    <row r="91" spans="2:12" ht="14.25">
      <c r="B91" s="35" t="s">
        <v>116</v>
      </c>
      <c r="C91" s="34">
        <v>6372169.67818</v>
      </c>
      <c r="D91" s="34">
        <v>2623327.54475</v>
      </c>
      <c r="E91" s="34">
        <v>671166.4509</v>
      </c>
      <c r="F91" s="34">
        <v>2749804.83374</v>
      </c>
      <c r="G91" s="34">
        <v>2727125.64284</v>
      </c>
      <c r="H91" s="34">
        <v>2404787.46531</v>
      </c>
      <c r="I91" s="34">
        <v>1089737.45144</v>
      </c>
      <c r="J91" s="34">
        <v>1656503.60685</v>
      </c>
      <c r="K91" s="34">
        <v>1331592.36176</v>
      </c>
      <c r="L91" s="37">
        <v>255419.45146</v>
      </c>
    </row>
    <row r="92" spans="2:12" ht="14.25">
      <c r="B92" s="35" t="s">
        <v>117</v>
      </c>
      <c r="C92" s="34">
        <v>6386662.19891</v>
      </c>
      <c r="D92" s="34">
        <v>2608056.61044</v>
      </c>
      <c r="E92" s="34">
        <v>681410.80593</v>
      </c>
      <c r="F92" s="34">
        <v>2821628.44667</v>
      </c>
      <c r="G92" s="34">
        <v>2775649.079</v>
      </c>
      <c r="H92" s="34">
        <v>2377345.07083</v>
      </c>
      <c r="I92" s="34">
        <v>1078128.84989</v>
      </c>
      <c r="J92" s="34">
        <v>1744361.40879</v>
      </c>
      <c r="K92" s="34">
        <v>1318364.7849</v>
      </c>
      <c r="L92" s="37">
        <v>273620.36535</v>
      </c>
    </row>
    <row r="93" spans="2:12" ht="14.25">
      <c r="B93" s="35" t="s">
        <v>33</v>
      </c>
      <c r="C93" s="34">
        <v>6346921.46859</v>
      </c>
      <c r="D93" s="34">
        <v>2542737.23161</v>
      </c>
      <c r="E93" s="34">
        <v>659225.71172</v>
      </c>
      <c r="F93" s="34">
        <v>2852561.0018</v>
      </c>
      <c r="G93" s="34">
        <v>2826805.07452</v>
      </c>
      <c r="H93" s="34">
        <v>2484614.70752</v>
      </c>
      <c r="I93" s="34">
        <v>987546.77293</v>
      </c>
      <c r="J93" s="34">
        <v>1868851.02675</v>
      </c>
      <c r="K93" s="34">
        <v>1520634.86464</v>
      </c>
      <c r="L93" s="37">
        <v>265846.18046</v>
      </c>
    </row>
    <row r="94" spans="2:12" ht="14.25">
      <c r="B94" s="35" t="s">
        <v>134</v>
      </c>
      <c r="C94" s="34">
        <v>6606791.66516</v>
      </c>
      <c r="D94" s="34">
        <v>2580269.09427</v>
      </c>
      <c r="E94" s="34">
        <v>706295.13097</v>
      </c>
      <c r="F94" s="34">
        <v>3103926.18761</v>
      </c>
      <c r="G94" s="34">
        <v>3083789.86605</v>
      </c>
      <c r="H94" s="34">
        <v>2458848.19786</v>
      </c>
      <c r="I94" s="34">
        <v>1008528.16913</v>
      </c>
      <c r="J94" s="34">
        <v>2084360.19399</v>
      </c>
      <c r="K94" s="34">
        <v>1446384.23459</v>
      </c>
      <c r="L94" s="37">
        <v>310942.06796</v>
      </c>
    </row>
    <row r="95" spans="2:12" ht="14.25">
      <c r="B95" s="35" t="s">
        <v>34</v>
      </c>
      <c r="C95" s="34">
        <v>6356027.40903</v>
      </c>
      <c r="D95" s="34">
        <v>2462041.11268</v>
      </c>
      <c r="E95" s="34">
        <v>811285.08766</v>
      </c>
      <c r="F95" s="34">
        <v>2732526.47075</v>
      </c>
      <c r="G95" s="34">
        <v>2703114.66089</v>
      </c>
      <c r="H95" s="34">
        <v>2384869.48297</v>
      </c>
      <c r="I95" s="34">
        <v>985533.72831</v>
      </c>
      <c r="J95" s="34">
        <v>1750294.30981</v>
      </c>
      <c r="K95" s="34">
        <v>1425152.48671</v>
      </c>
      <c r="L95" s="37">
        <v>290915.1902</v>
      </c>
    </row>
    <row r="96" spans="2:12" ht="14.25">
      <c r="B96" s="35" t="s">
        <v>35</v>
      </c>
      <c r="C96" s="34">
        <v>6562484.81507</v>
      </c>
      <c r="D96" s="34">
        <v>2609068.72102</v>
      </c>
      <c r="E96" s="34">
        <v>820085.58121</v>
      </c>
      <c r="F96" s="34">
        <v>2821566.87603</v>
      </c>
      <c r="G96" s="34">
        <v>2805064.52749</v>
      </c>
      <c r="H96" s="34">
        <v>2453286.19987</v>
      </c>
      <c r="I96" s="34">
        <v>1002800.29008</v>
      </c>
      <c r="J96" s="34">
        <v>1817336.23483</v>
      </c>
      <c r="K96" s="34">
        <v>1439952.24408</v>
      </c>
      <c r="L96" s="37">
        <v>319553.99601</v>
      </c>
    </row>
    <row r="97" spans="2:12" ht="14.25">
      <c r="B97" s="35" t="s">
        <v>33</v>
      </c>
      <c r="C97" s="34">
        <v>6600015.03382</v>
      </c>
      <c r="D97" s="34">
        <v>2663584.41056</v>
      </c>
      <c r="E97" s="34">
        <v>767651.84323</v>
      </c>
      <c r="F97" s="34">
        <v>2834975.81847</v>
      </c>
      <c r="G97" s="34">
        <v>2806513.05552</v>
      </c>
      <c r="H97" s="34">
        <v>2477012.15627</v>
      </c>
      <c r="I97" s="34">
        <v>1079380.19729</v>
      </c>
      <c r="J97" s="34">
        <v>1754293.23381</v>
      </c>
      <c r="K97" s="34">
        <v>1413506.94457</v>
      </c>
      <c r="L97" s="37">
        <v>317215.06489</v>
      </c>
    </row>
    <row r="98" spans="2:12" ht="14.25">
      <c r="B98" s="35" t="s">
        <v>145</v>
      </c>
      <c r="C98" s="34">
        <v>6485288.4107</v>
      </c>
      <c r="D98" s="34">
        <v>2764671.30257</v>
      </c>
      <c r="E98" s="34">
        <v>733142.88148</v>
      </c>
      <c r="F98" s="34">
        <v>2755637.08801</v>
      </c>
      <c r="G98" s="34">
        <v>2706956.18107</v>
      </c>
      <c r="H98" s="34">
        <v>2413963.91494</v>
      </c>
      <c r="I98" s="34">
        <v>1045559.27388</v>
      </c>
      <c r="J98" s="34">
        <v>1711878.59245</v>
      </c>
      <c r="K98" s="34">
        <v>1367643.10924</v>
      </c>
      <c r="L98" s="37">
        <v>300351.47483</v>
      </c>
    </row>
    <row r="99" spans="2:12" ht="14.25">
      <c r="B99" s="35" t="s">
        <v>152</v>
      </c>
      <c r="C99" s="34">
        <v>8005921.90365</v>
      </c>
      <c r="D99" s="34">
        <v>3497939.45073</v>
      </c>
      <c r="E99" s="34">
        <v>973118.19138</v>
      </c>
      <c r="F99" s="34">
        <v>3111883.88642</v>
      </c>
      <c r="G99" s="34">
        <v>3078511.5592</v>
      </c>
      <c r="H99" s="34">
        <v>2521561.23293</v>
      </c>
      <c r="I99" s="34">
        <v>1101131.54687</v>
      </c>
      <c r="J99" s="34">
        <v>2015812.05775</v>
      </c>
      <c r="K99" s="34">
        <v>1434525.66792</v>
      </c>
      <c r="L99" s="37">
        <v>317498.81339</v>
      </c>
    </row>
    <row r="100" spans="2:12" ht="14.25">
      <c r="B100" s="35" t="s">
        <v>117</v>
      </c>
      <c r="C100" s="34">
        <v>6618182.75339</v>
      </c>
      <c r="D100" s="34">
        <v>2770829.27832</v>
      </c>
      <c r="E100" s="34">
        <v>793094.40722</v>
      </c>
      <c r="F100" s="34">
        <v>2753180.59221</v>
      </c>
      <c r="G100" s="34">
        <v>2754413.55181</v>
      </c>
      <c r="H100" s="34">
        <v>2415109.91373</v>
      </c>
      <c r="I100" s="34">
        <v>1033601.50196</v>
      </c>
      <c r="J100" s="34">
        <v>1719575.77841</v>
      </c>
      <c r="K100" s="34">
        <v>1369155.67201</v>
      </c>
      <c r="L100" s="37">
        <v>318459.52998</v>
      </c>
    </row>
    <row r="101" spans="2:12" ht="14.25">
      <c r="B101" s="35" t="s">
        <v>33</v>
      </c>
      <c r="C101" s="34">
        <v>7074523.81709</v>
      </c>
      <c r="D101" s="34">
        <v>2927729.6719</v>
      </c>
      <c r="E101" s="34">
        <v>797127.73656</v>
      </c>
      <c r="F101" s="34">
        <v>2972399.06939</v>
      </c>
      <c r="G101" s="34">
        <v>2912691.12144</v>
      </c>
      <c r="H101" s="34">
        <v>2424677.20612</v>
      </c>
      <c r="I101" s="34">
        <v>1077778.71307</v>
      </c>
      <c r="J101" s="34">
        <v>1894629.03998</v>
      </c>
      <c r="K101" s="34">
        <v>1373614.66105</v>
      </c>
      <c r="L101" s="37">
        <v>367935.84668</v>
      </c>
    </row>
    <row r="102" spans="2:12" ht="14.25">
      <c r="B102" s="35" t="s">
        <v>155</v>
      </c>
      <c r="C102" s="34">
        <v>6689682.67319</v>
      </c>
      <c r="D102" s="34">
        <v>2772378.0583</v>
      </c>
      <c r="E102" s="34">
        <v>758426.66444</v>
      </c>
      <c r="F102" s="34">
        <v>2930441.70489</v>
      </c>
      <c r="G102" s="34">
        <v>2914928.51545</v>
      </c>
      <c r="H102" s="34">
        <v>2545121.64188</v>
      </c>
      <c r="I102" s="34">
        <v>1093510.78965</v>
      </c>
      <c r="J102" s="34">
        <v>1838658.81202</v>
      </c>
      <c r="K102" s="34">
        <v>1449126.49563</v>
      </c>
      <c r="L102" s="37">
        <v>295749.36121</v>
      </c>
    </row>
    <row r="103" spans="2:12" ht="14.25">
      <c r="B103" s="35" t="s">
        <v>34</v>
      </c>
      <c r="C103" s="34">
        <v>7145628.58731</v>
      </c>
      <c r="D103" s="34">
        <v>2913112.38259</v>
      </c>
      <c r="E103" s="34">
        <v>854093.54741</v>
      </c>
      <c r="F103" s="34">
        <v>2941617.23265</v>
      </c>
      <c r="G103" s="34">
        <v>2902676.38041</v>
      </c>
      <c r="H103" s="34">
        <v>2378230.6862</v>
      </c>
      <c r="I103" s="34">
        <v>990438.55655</v>
      </c>
      <c r="J103" s="34">
        <v>1960272.51599</v>
      </c>
      <c r="K103" s="34">
        <v>1398500.26201</v>
      </c>
      <c r="L103" s="37">
        <v>335284.1755</v>
      </c>
    </row>
    <row r="104" spans="2:12" ht="14.25">
      <c r="B104" s="35" t="s">
        <v>35</v>
      </c>
      <c r="C104" s="34">
        <v>7239430.02625</v>
      </c>
      <c r="D104" s="34">
        <v>3078431.81072</v>
      </c>
      <c r="E104" s="34">
        <v>763320.94889</v>
      </c>
      <c r="F104" s="34">
        <v>3093314.99618</v>
      </c>
      <c r="G104" s="34">
        <v>3003663.03137</v>
      </c>
      <c r="H104" s="34">
        <v>2551384.39742</v>
      </c>
      <c r="I104" s="34">
        <v>1097768.60839</v>
      </c>
      <c r="J104" s="34">
        <v>1993284.12614</v>
      </c>
      <c r="K104" s="34">
        <v>1452921.8615</v>
      </c>
      <c r="L104" s="37">
        <v>320917.27174</v>
      </c>
    </row>
    <row r="105" spans="2:12" ht="14.25">
      <c r="B105" s="35" t="s">
        <v>33</v>
      </c>
      <c r="C105" s="34">
        <v>6784261.38019</v>
      </c>
      <c r="D105" s="34">
        <v>2898900.81425</v>
      </c>
      <c r="E105" s="34">
        <v>708020.24882</v>
      </c>
      <c r="F105" s="34">
        <v>2837960.05631</v>
      </c>
      <c r="G105" s="34">
        <v>2822804.2793</v>
      </c>
      <c r="H105" s="34">
        <v>2405009.53389</v>
      </c>
      <c r="I105" s="34">
        <v>1036802.38985</v>
      </c>
      <c r="J105" s="34">
        <v>1800692.59026</v>
      </c>
      <c r="K105" s="34">
        <v>1394870.51217</v>
      </c>
      <c r="L105" s="37">
        <v>339410.47894</v>
      </c>
    </row>
    <row r="106" spans="2:12" ht="14.25">
      <c r="B106" s="35" t="s">
        <v>159</v>
      </c>
      <c r="C106" s="34">
        <v>7190198.30937</v>
      </c>
      <c r="D106" s="34">
        <v>2966275.42193</v>
      </c>
      <c r="E106" s="34">
        <v>768276.32726</v>
      </c>
      <c r="F106" s="34">
        <v>3201157.99541</v>
      </c>
      <c r="G106" s="34">
        <v>3170342.77027</v>
      </c>
      <c r="H106" s="34">
        <v>2628289.56911</v>
      </c>
      <c r="I106" s="34">
        <v>1099287.27707</v>
      </c>
      <c r="J106" s="34">
        <v>2097903.52995</v>
      </c>
      <c r="K106" s="34">
        <v>1525115.40657</v>
      </c>
      <c r="L106" s="37">
        <v>333909.25452</v>
      </c>
    </row>
    <row r="107" spans="2:12" ht="14.25">
      <c r="B107" s="36"/>
      <c r="C107" s="38"/>
      <c r="D107" s="39"/>
      <c r="E107" s="39"/>
      <c r="F107" s="39"/>
      <c r="G107" s="39"/>
      <c r="H107" s="39"/>
      <c r="I107" s="39"/>
      <c r="J107" s="39"/>
      <c r="K107" s="39"/>
      <c r="L107" s="40"/>
    </row>
  </sheetData>
  <sheetProtection/>
  <printOptions/>
  <pageMargins left="0.7874015748031497" right="0.7874015748031497" top="0.11811023622047245" bottom="0.5118110236220472" header="0.5118110236220472" footer="0.5118110236220472"/>
  <pageSetup fitToHeight="1" fitToWidth="1" horizontalDpi="600" verticalDpi="600" orientation="portrait" paperSize="9" scale="58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zoomScalePageLayoutView="0" workbookViewId="0" topLeftCell="A1">
      <pane ySplit="9" topLeftCell="A45" activePane="bottomLeft" state="frozen"/>
      <selection pane="topLeft" activeCell="C44" sqref="C44:D44"/>
      <selection pane="bottomLeft" activeCell="A1" sqref="A1"/>
    </sheetView>
  </sheetViews>
  <sheetFormatPr defaultColWidth="9.00390625" defaultRowHeight="13.5"/>
  <cols>
    <col min="1" max="1" width="2.625" style="0" customWidth="1"/>
    <col min="2" max="2" width="10.00390625" style="29" customWidth="1"/>
    <col min="3" max="9" width="10.875" style="0" customWidth="1"/>
    <col min="10" max="10" width="11.00390625" style="0" customWidth="1"/>
    <col min="11" max="13" width="10.875" style="0" customWidth="1"/>
    <col min="18" max="18" width="3.125" style="0" customWidth="1"/>
    <col min="19" max="19" width="6.125" style="0" customWidth="1"/>
  </cols>
  <sheetData>
    <row r="2" ht="14.25">
      <c r="C2" t="s">
        <v>94</v>
      </c>
    </row>
    <row r="3" spans="3:12" ht="14.25">
      <c r="C3" s="45" t="s">
        <v>6</v>
      </c>
      <c r="L3" s="48" t="s">
        <v>7</v>
      </c>
    </row>
    <row r="4" spans="2:12" ht="14.25">
      <c r="B4" s="30"/>
      <c r="C4" s="20" t="s">
        <v>8</v>
      </c>
      <c r="D4" s="21" t="s">
        <v>9</v>
      </c>
      <c r="E4" s="21" t="s">
        <v>10</v>
      </c>
      <c r="F4" s="22" t="s">
        <v>11</v>
      </c>
      <c r="G4" s="23"/>
      <c r="H4" s="24"/>
      <c r="I4" s="21" t="s">
        <v>12</v>
      </c>
      <c r="J4" s="22" t="s">
        <v>13</v>
      </c>
      <c r="K4" s="24"/>
      <c r="L4" s="21" t="s">
        <v>14</v>
      </c>
    </row>
    <row r="5" spans="2:12" ht="14.25">
      <c r="B5" s="31"/>
      <c r="C5" s="25"/>
      <c r="D5" s="26"/>
      <c r="E5" s="26"/>
      <c r="F5" s="26"/>
      <c r="G5" s="21" t="s">
        <v>15</v>
      </c>
      <c r="H5" s="21" t="s">
        <v>16</v>
      </c>
      <c r="I5" s="26"/>
      <c r="J5" s="26"/>
      <c r="K5" s="21" t="s">
        <v>16</v>
      </c>
      <c r="L5" s="26"/>
    </row>
    <row r="6" spans="2:12" ht="15" thickBot="1">
      <c r="B6" s="31"/>
      <c r="C6" s="27"/>
      <c r="D6" s="28"/>
      <c r="E6" s="28"/>
      <c r="F6" s="28"/>
      <c r="G6" s="28"/>
      <c r="H6" s="28" t="s">
        <v>17</v>
      </c>
      <c r="I6" s="28"/>
      <c r="J6" s="28"/>
      <c r="K6" s="28" t="s">
        <v>17</v>
      </c>
      <c r="L6" s="28"/>
    </row>
    <row r="7" spans="2:12" ht="16.5">
      <c r="B7" s="31"/>
      <c r="C7" s="9" t="s">
        <v>18</v>
      </c>
      <c r="D7" s="10" t="s">
        <v>19</v>
      </c>
      <c r="E7" s="10" t="s">
        <v>20</v>
      </c>
      <c r="F7" s="9" t="s">
        <v>21</v>
      </c>
      <c r="G7" s="11"/>
      <c r="H7" s="11"/>
      <c r="I7" s="12"/>
      <c r="J7" s="11"/>
      <c r="K7" s="11"/>
      <c r="L7" s="10" t="s">
        <v>22</v>
      </c>
    </row>
    <row r="8" spans="2:12" ht="16.5">
      <c r="B8" s="31"/>
      <c r="C8" s="11"/>
      <c r="D8" s="13" t="s">
        <v>23</v>
      </c>
      <c r="E8" s="13"/>
      <c r="F8" s="11" t="s">
        <v>24</v>
      </c>
      <c r="G8" s="14" t="s">
        <v>25</v>
      </c>
      <c r="H8" s="15" t="s">
        <v>26</v>
      </c>
      <c r="I8" s="16" t="s">
        <v>27</v>
      </c>
      <c r="J8" s="9" t="s">
        <v>28</v>
      </c>
      <c r="K8" s="15" t="s">
        <v>26</v>
      </c>
      <c r="L8" s="13" t="s">
        <v>29</v>
      </c>
    </row>
    <row r="9" spans="2:12" ht="17.25" thickBot="1">
      <c r="B9" s="32"/>
      <c r="C9" s="17"/>
      <c r="D9" s="18"/>
      <c r="E9" s="18"/>
      <c r="F9" s="17"/>
      <c r="G9" s="18" t="s">
        <v>30</v>
      </c>
      <c r="H9" s="19" t="s">
        <v>31</v>
      </c>
      <c r="I9" s="18"/>
      <c r="J9" s="18" t="s">
        <v>32</v>
      </c>
      <c r="K9" s="19" t="s">
        <v>31</v>
      </c>
      <c r="L9" s="18"/>
    </row>
    <row r="10" spans="2:12" ht="16.5">
      <c r="B10" s="35" t="s">
        <v>109</v>
      </c>
      <c r="C10" s="33">
        <v>103.09955</v>
      </c>
      <c r="D10" s="33">
        <v>109.75323</v>
      </c>
      <c r="E10" s="33">
        <v>78.98346</v>
      </c>
      <c r="F10" s="33">
        <v>103.29848</v>
      </c>
      <c r="G10" s="33">
        <v>103.35603</v>
      </c>
      <c r="H10" s="33">
        <v>104.11053</v>
      </c>
      <c r="I10" s="33">
        <v>103.50264</v>
      </c>
      <c r="J10" s="33">
        <v>103.15403</v>
      </c>
      <c r="K10" s="33">
        <v>104.62161</v>
      </c>
      <c r="L10" s="44">
        <v>103.71688</v>
      </c>
    </row>
    <row r="11" spans="2:12" ht="16.5">
      <c r="B11" s="35" t="s">
        <v>35</v>
      </c>
      <c r="C11" s="33">
        <v>107.09124</v>
      </c>
      <c r="D11" s="33">
        <v>120.4434</v>
      </c>
      <c r="E11" s="33">
        <v>86.0962</v>
      </c>
      <c r="F11" s="33">
        <v>102.32471</v>
      </c>
      <c r="G11" s="33">
        <v>102.68213</v>
      </c>
      <c r="H11" s="33">
        <v>103.18478</v>
      </c>
      <c r="I11" s="33">
        <v>108.83647</v>
      </c>
      <c r="J11" s="33">
        <v>98.20741</v>
      </c>
      <c r="K11" s="33">
        <v>97.98745</v>
      </c>
      <c r="L11" s="44">
        <v>104.01976</v>
      </c>
    </row>
    <row r="12" spans="2:12" ht="16.5">
      <c r="B12" s="35" t="s">
        <v>33</v>
      </c>
      <c r="C12" s="33">
        <v>105.988</v>
      </c>
      <c r="D12" s="33">
        <v>116.7226</v>
      </c>
      <c r="E12" s="33">
        <v>97.79395</v>
      </c>
      <c r="F12" s="33">
        <v>100.15905</v>
      </c>
      <c r="G12" s="33">
        <v>99.51912</v>
      </c>
      <c r="H12" s="33">
        <v>99.67543</v>
      </c>
      <c r="I12" s="33">
        <v>102.14034</v>
      </c>
      <c r="J12" s="33">
        <v>98.8562</v>
      </c>
      <c r="K12" s="33">
        <v>98.18087</v>
      </c>
      <c r="L12" s="44">
        <v>110.80609</v>
      </c>
    </row>
    <row r="13" spans="2:12" ht="16.5">
      <c r="B13" s="35" t="s">
        <v>36</v>
      </c>
      <c r="C13" s="33">
        <v>106.0217</v>
      </c>
      <c r="D13" s="33">
        <v>125.0559</v>
      </c>
      <c r="E13" s="33">
        <v>91.96831</v>
      </c>
      <c r="F13" s="33">
        <v>98.23147</v>
      </c>
      <c r="G13" s="33">
        <v>98.02337</v>
      </c>
      <c r="H13" s="33">
        <v>97.44784</v>
      </c>
      <c r="I13" s="33">
        <v>101.7933</v>
      </c>
      <c r="J13" s="33">
        <v>96.20246</v>
      </c>
      <c r="K13" s="33">
        <v>94.49044</v>
      </c>
      <c r="L13" s="44">
        <v>98.07702</v>
      </c>
    </row>
    <row r="14" spans="2:12" ht="16.5">
      <c r="B14" s="35" t="s">
        <v>34</v>
      </c>
      <c r="C14" s="33">
        <v>111.94554</v>
      </c>
      <c r="D14" s="33">
        <v>115.75648</v>
      </c>
      <c r="E14" s="33">
        <v>97.26297</v>
      </c>
      <c r="F14" s="33">
        <v>111.3741</v>
      </c>
      <c r="G14" s="33">
        <v>111.21561</v>
      </c>
      <c r="H14" s="33">
        <v>111.87268</v>
      </c>
      <c r="I14" s="33">
        <v>121.49742</v>
      </c>
      <c r="J14" s="33">
        <v>105.06073</v>
      </c>
      <c r="K14" s="33">
        <v>105.14658</v>
      </c>
      <c r="L14" s="44">
        <v>111.01898</v>
      </c>
    </row>
    <row r="15" spans="2:12" ht="16.5">
      <c r="B15" s="35" t="s">
        <v>35</v>
      </c>
      <c r="C15" s="33">
        <v>98.01714</v>
      </c>
      <c r="D15" s="33">
        <v>107.75997</v>
      </c>
      <c r="E15" s="33">
        <v>101.46974</v>
      </c>
      <c r="F15" s="33">
        <v>91.05914</v>
      </c>
      <c r="G15" s="33">
        <v>90.31343</v>
      </c>
      <c r="H15" s="33">
        <v>87.48947</v>
      </c>
      <c r="I15" s="33">
        <v>94.05288</v>
      </c>
      <c r="J15" s="33">
        <v>88.94957</v>
      </c>
      <c r="K15" s="33">
        <v>82.44832</v>
      </c>
      <c r="L15" s="44">
        <v>90.86819</v>
      </c>
    </row>
    <row r="16" spans="2:12" ht="16.5">
      <c r="B16" s="35" t="s">
        <v>33</v>
      </c>
      <c r="C16" s="33">
        <v>104.57915</v>
      </c>
      <c r="D16" s="33">
        <v>124.1913</v>
      </c>
      <c r="E16" s="33">
        <v>82.48243</v>
      </c>
      <c r="F16" s="33">
        <v>94.55414</v>
      </c>
      <c r="G16" s="33">
        <v>94.95218</v>
      </c>
      <c r="H16" s="33">
        <v>95.25933</v>
      </c>
      <c r="I16" s="33">
        <v>100.33049</v>
      </c>
      <c r="J16" s="33">
        <v>90.6797</v>
      </c>
      <c r="K16" s="33">
        <v>91.12634</v>
      </c>
      <c r="L16" s="44">
        <v>109.64906</v>
      </c>
    </row>
    <row r="17" spans="2:12" ht="16.5">
      <c r="B17" s="35" t="s">
        <v>37</v>
      </c>
      <c r="C17" s="33">
        <v>103.05816</v>
      </c>
      <c r="D17" s="33">
        <v>116.79563</v>
      </c>
      <c r="E17" s="33">
        <v>101.91265</v>
      </c>
      <c r="F17" s="33">
        <v>94.21514</v>
      </c>
      <c r="G17" s="33">
        <v>94.3071</v>
      </c>
      <c r="H17" s="33">
        <v>94.90415</v>
      </c>
      <c r="I17" s="33">
        <v>96.79033</v>
      </c>
      <c r="J17" s="33">
        <v>92.58177</v>
      </c>
      <c r="K17" s="33">
        <v>93.20145</v>
      </c>
      <c r="L17" s="44">
        <v>92.58059</v>
      </c>
    </row>
    <row r="18" spans="2:12" ht="16.5">
      <c r="B18" s="35" t="s">
        <v>34</v>
      </c>
      <c r="C18" s="33">
        <v>110.67335</v>
      </c>
      <c r="D18" s="33">
        <v>119.06069</v>
      </c>
      <c r="E18" s="33">
        <v>120.10797</v>
      </c>
      <c r="F18" s="33">
        <v>102.77195</v>
      </c>
      <c r="G18" s="33">
        <v>102.79461</v>
      </c>
      <c r="H18" s="33">
        <v>101.52478</v>
      </c>
      <c r="I18" s="33">
        <v>104.72624</v>
      </c>
      <c r="J18" s="33">
        <v>101.43264</v>
      </c>
      <c r="K18" s="33">
        <v>98.90844</v>
      </c>
      <c r="L18" s="44">
        <v>103.34884</v>
      </c>
    </row>
    <row r="19" spans="2:12" ht="16.5">
      <c r="B19" s="35" t="s">
        <v>35</v>
      </c>
      <c r="C19" s="33">
        <v>104.69751</v>
      </c>
      <c r="D19" s="33">
        <v>113.17066</v>
      </c>
      <c r="E19" s="33">
        <v>104.25664</v>
      </c>
      <c r="F19" s="33">
        <v>97.00413</v>
      </c>
      <c r="G19" s="33">
        <v>96.93102</v>
      </c>
      <c r="H19" s="33">
        <v>95.24468</v>
      </c>
      <c r="I19" s="33">
        <v>99.15531</v>
      </c>
      <c r="J19" s="33">
        <v>95.56396</v>
      </c>
      <c r="K19" s="33">
        <v>92.11885</v>
      </c>
      <c r="L19" s="44">
        <v>112.61364</v>
      </c>
    </row>
    <row r="20" spans="2:12" ht="16.5">
      <c r="B20" s="35" t="s">
        <v>33</v>
      </c>
      <c r="C20" s="33">
        <v>103.59388</v>
      </c>
      <c r="D20" s="33">
        <v>113.52706</v>
      </c>
      <c r="E20" s="33">
        <v>98.33806</v>
      </c>
      <c r="F20" s="33">
        <v>95.9178</v>
      </c>
      <c r="G20" s="33">
        <v>93.94853</v>
      </c>
      <c r="H20" s="33">
        <v>94.84852</v>
      </c>
      <c r="I20" s="33">
        <v>100.87353</v>
      </c>
      <c r="J20" s="33">
        <v>92.52322</v>
      </c>
      <c r="K20" s="33">
        <v>90.99194</v>
      </c>
      <c r="L20" s="44">
        <v>108.39495</v>
      </c>
    </row>
    <row r="21" spans="2:12" ht="16.5">
      <c r="B21" s="35" t="s">
        <v>38</v>
      </c>
      <c r="C21" s="33">
        <v>101.21489</v>
      </c>
      <c r="D21" s="33">
        <v>101.20858</v>
      </c>
      <c r="E21" s="33">
        <v>112.42888</v>
      </c>
      <c r="F21" s="33">
        <v>99.0394</v>
      </c>
      <c r="G21" s="33">
        <v>98.23927</v>
      </c>
      <c r="H21" s="33">
        <v>94.28973</v>
      </c>
      <c r="I21" s="33">
        <v>93.88378</v>
      </c>
      <c r="J21" s="33">
        <v>102.24332</v>
      </c>
      <c r="K21" s="33">
        <v>94.66556</v>
      </c>
      <c r="L21" s="44">
        <v>95.67239</v>
      </c>
    </row>
    <row r="22" spans="2:12" ht="16.5">
      <c r="B22" s="35" t="s">
        <v>34</v>
      </c>
      <c r="C22" s="33">
        <v>105.6778</v>
      </c>
      <c r="D22" s="33">
        <v>105.33377</v>
      </c>
      <c r="E22" s="33">
        <v>89.66439</v>
      </c>
      <c r="F22" s="33">
        <v>108.61167</v>
      </c>
      <c r="G22" s="33">
        <v>106.43297</v>
      </c>
      <c r="H22" s="33">
        <v>106.94237</v>
      </c>
      <c r="I22" s="33">
        <v>100.34558</v>
      </c>
      <c r="J22" s="33">
        <v>114.96406</v>
      </c>
      <c r="K22" s="33">
        <v>115.37338</v>
      </c>
      <c r="L22" s="44">
        <v>107.12567</v>
      </c>
    </row>
    <row r="23" spans="2:12" ht="16.5">
      <c r="B23" s="35" t="s">
        <v>35</v>
      </c>
      <c r="C23" s="33">
        <v>96.51706</v>
      </c>
      <c r="D23" s="33">
        <v>99.24073</v>
      </c>
      <c r="E23" s="33">
        <v>93.36891</v>
      </c>
      <c r="F23" s="33">
        <v>95.50289</v>
      </c>
      <c r="G23" s="33">
        <v>96.42659</v>
      </c>
      <c r="H23" s="33">
        <v>91.878</v>
      </c>
      <c r="I23" s="33">
        <v>91.31971</v>
      </c>
      <c r="J23" s="33">
        <v>98.47544</v>
      </c>
      <c r="K23" s="33">
        <v>92.53907</v>
      </c>
      <c r="L23" s="44">
        <v>87.5228</v>
      </c>
    </row>
    <row r="24" spans="2:12" ht="16.5">
      <c r="B24" s="35" t="s">
        <v>33</v>
      </c>
      <c r="C24" s="33">
        <v>82.06779</v>
      </c>
      <c r="D24" s="33">
        <v>78.62533</v>
      </c>
      <c r="E24" s="33">
        <v>89.17756</v>
      </c>
      <c r="F24" s="33">
        <v>83.57575</v>
      </c>
      <c r="G24" s="33">
        <v>83.29002</v>
      </c>
      <c r="H24" s="33">
        <v>80.0201</v>
      </c>
      <c r="I24" s="33">
        <v>72.45679</v>
      </c>
      <c r="J24" s="33">
        <v>91.76909</v>
      </c>
      <c r="K24" s="33">
        <v>86.53089</v>
      </c>
      <c r="L24" s="44">
        <v>80.6741</v>
      </c>
    </row>
    <row r="25" spans="2:12" ht="16.5">
      <c r="B25" s="35" t="s">
        <v>92</v>
      </c>
      <c r="C25" s="33">
        <v>79.9871</v>
      </c>
      <c r="D25" s="33">
        <v>54.17054</v>
      </c>
      <c r="E25" s="33">
        <v>106.63482</v>
      </c>
      <c r="F25" s="33">
        <v>91.51192</v>
      </c>
      <c r="G25" s="33">
        <v>90.49827</v>
      </c>
      <c r="H25" s="33">
        <v>84.65595</v>
      </c>
      <c r="I25" s="33">
        <v>64.20397</v>
      </c>
      <c r="J25" s="33">
        <v>106.58724</v>
      </c>
      <c r="K25" s="33">
        <v>98.0217</v>
      </c>
      <c r="L25" s="44">
        <v>76.01147</v>
      </c>
    </row>
    <row r="26" spans="2:12" ht="16.5">
      <c r="B26" s="35" t="s">
        <v>34</v>
      </c>
      <c r="C26" s="33">
        <v>94.3767</v>
      </c>
      <c r="D26" s="33">
        <v>72.51434</v>
      </c>
      <c r="E26" s="33">
        <v>123.72096</v>
      </c>
      <c r="F26" s="33">
        <v>103.19022</v>
      </c>
      <c r="G26" s="33">
        <v>103.34436</v>
      </c>
      <c r="H26" s="33">
        <v>95.61049</v>
      </c>
      <c r="I26" s="33">
        <v>86.08957</v>
      </c>
      <c r="J26" s="33">
        <v>112.50642</v>
      </c>
      <c r="K26" s="33">
        <v>101.75207</v>
      </c>
      <c r="L26" s="44">
        <v>90.98253</v>
      </c>
    </row>
    <row r="27" spans="2:12" ht="16.5">
      <c r="B27" s="35" t="s">
        <v>35</v>
      </c>
      <c r="C27" s="33">
        <v>93.45673</v>
      </c>
      <c r="D27" s="33">
        <v>84.60283</v>
      </c>
      <c r="E27" s="33">
        <v>105.46006</v>
      </c>
      <c r="F27" s="33">
        <v>96.55039</v>
      </c>
      <c r="G27" s="33">
        <v>96.54855</v>
      </c>
      <c r="H27" s="33">
        <v>91.0122</v>
      </c>
      <c r="I27" s="33">
        <v>77.32471</v>
      </c>
      <c r="J27" s="33">
        <v>106.79597</v>
      </c>
      <c r="K27" s="33">
        <v>99.86581</v>
      </c>
      <c r="L27" s="44">
        <v>100.28696</v>
      </c>
    </row>
    <row r="28" spans="2:12" ht="16.5">
      <c r="B28" s="35" t="s">
        <v>33</v>
      </c>
      <c r="C28" s="33">
        <v>94.91569</v>
      </c>
      <c r="D28" s="33">
        <v>103.19681</v>
      </c>
      <c r="E28" s="33">
        <v>88.2697</v>
      </c>
      <c r="F28" s="33">
        <v>89.43451</v>
      </c>
      <c r="G28" s="33">
        <v>88.58337</v>
      </c>
      <c r="H28" s="33">
        <v>85.30064</v>
      </c>
      <c r="I28" s="33">
        <v>86.76789</v>
      </c>
      <c r="J28" s="33">
        <v>90.86207</v>
      </c>
      <c r="K28" s="33">
        <v>85.13256</v>
      </c>
      <c r="L28" s="44">
        <v>107.44703</v>
      </c>
    </row>
    <row r="29" spans="2:12" ht="16.5">
      <c r="B29" s="35" t="s">
        <v>100</v>
      </c>
      <c r="C29" s="33">
        <v>98.31157</v>
      </c>
      <c r="D29" s="33">
        <v>99.60565</v>
      </c>
      <c r="E29" s="33">
        <v>118.68497</v>
      </c>
      <c r="F29" s="33">
        <v>91.14009</v>
      </c>
      <c r="G29" s="33">
        <v>92.44245</v>
      </c>
      <c r="H29" s="33">
        <v>90.41252</v>
      </c>
      <c r="I29" s="33">
        <v>87.10974</v>
      </c>
      <c r="J29" s="33">
        <v>93.18619</v>
      </c>
      <c r="K29" s="33">
        <v>90.10469</v>
      </c>
      <c r="L29" s="44">
        <v>107.3726</v>
      </c>
    </row>
    <row r="30" spans="2:12" ht="16.5">
      <c r="B30" s="35" t="s">
        <v>34</v>
      </c>
      <c r="C30" s="33">
        <v>105.07578</v>
      </c>
      <c r="D30" s="33">
        <v>112.62542</v>
      </c>
      <c r="E30" s="33">
        <v>90.67634</v>
      </c>
      <c r="F30" s="33">
        <v>102.00912</v>
      </c>
      <c r="G30" s="33">
        <v>101.74743</v>
      </c>
      <c r="H30" s="33">
        <v>97.74646</v>
      </c>
      <c r="I30" s="33">
        <v>102.19454</v>
      </c>
      <c r="J30" s="33">
        <v>101.91389</v>
      </c>
      <c r="K30" s="33">
        <v>95.19923</v>
      </c>
      <c r="L30" s="44">
        <v>109.69693</v>
      </c>
    </row>
    <row r="31" spans="2:12" ht="16.5">
      <c r="B31" s="35" t="s">
        <v>35</v>
      </c>
      <c r="C31" s="33">
        <v>96.80472</v>
      </c>
      <c r="D31" s="33">
        <v>94.23426</v>
      </c>
      <c r="E31" s="33">
        <v>91.38509</v>
      </c>
      <c r="F31" s="33">
        <v>99.49252</v>
      </c>
      <c r="G31" s="33">
        <v>99.12682</v>
      </c>
      <c r="H31" s="33">
        <v>95.97919</v>
      </c>
      <c r="I31" s="33">
        <v>98.09009</v>
      </c>
      <c r="J31" s="33">
        <v>100.18006</v>
      </c>
      <c r="K31" s="33">
        <v>94.27693</v>
      </c>
      <c r="L31" s="44">
        <v>109.68592</v>
      </c>
    </row>
    <row r="32" spans="2:12" ht="16.5">
      <c r="B32" s="35" t="s">
        <v>33</v>
      </c>
      <c r="C32" s="33">
        <v>98.12359</v>
      </c>
      <c r="D32" s="33">
        <v>100.88373</v>
      </c>
      <c r="E32" s="33">
        <v>83.68803</v>
      </c>
      <c r="F32" s="33">
        <v>99.1524</v>
      </c>
      <c r="G32" s="33">
        <v>99.55925</v>
      </c>
      <c r="H32" s="33">
        <v>90.80348</v>
      </c>
      <c r="I32" s="33">
        <v>90.79072</v>
      </c>
      <c r="J32" s="33">
        <v>103.99146</v>
      </c>
      <c r="K32" s="33">
        <v>90.36779</v>
      </c>
      <c r="L32" s="44">
        <v>100.90198</v>
      </c>
    </row>
    <row r="33" spans="2:12" ht="16.5">
      <c r="B33" s="35" t="s">
        <v>129</v>
      </c>
      <c r="C33" s="33">
        <v>96.45943</v>
      </c>
      <c r="D33" s="33">
        <v>93.77425</v>
      </c>
      <c r="E33" s="33">
        <v>97.04452</v>
      </c>
      <c r="F33" s="33">
        <v>98.02981</v>
      </c>
      <c r="G33" s="33">
        <v>98.27332</v>
      </c>
      <c r="H33" s="33">
        <v>95.34679</v>
      </c>
      <c r="I33" s="33">
        <v>93.45181</v>
      </c>
      <c r="J33" s="33">
        <v>100.60882</v>
      </c>
      <c r="K33" s="33">
        <v>96.82537</v>
      </c>
      <c r="L33" s="44">
        <v>111.59829</v>
      </c>
    </row>
    <row r="34" spans="2:12" ht="16.5">
      <c r="B34" s="35" t="s">
        <v>118</v>
      </c>
      <c r="C34" s="33">
        <v>96.06883</v>
      </c>
      <c r="D34" s="33">
        <v>87.57811</v>
      </c>
      <c r="E34" s="33">
        <v>92.14496</v>
      </c>
      <c r="F34" s="33">
        <v>104.46495</v>
      </c>
      <c r="G34" s="33">
        <v>104.46233</v>
      </c>
      <c r="H34" s="33">
        <v>97.09104</v>
      </c>
      <c r="I34" s="33">
        <v>92.86816</v>
      </c>
      <c r="J34" s="33">
        <v>112.69231</v>
      </c>
      <c r="K34" s="33">
        <v>100.84113</v>
      </c>
      <c r="L34" s="44">
        <v>109.08971</v>
      </c>
    </row>
    <row r="35" spans="2:12" ht="16.5">
      <c r="B35" s="35" t="s">
        <v>35</v>
      </c>
      <c r="C35" s="33">
        <v>93.74538</v>
      </c>
      <c r="D35" s="33">
        <v>87.02951</v>
      </c>
      <c r="E35" s="33">
        <v>101.47281</v>
      </c>
      <c r="F35" s="33">
        <v>97.60275</v>
      </c>
      <c r="G35" s="33">
        <v>97.61725</v>
      </c>
      <c r="H35" s="33">
        <v>94.21119</v>
      </c>
      <c r="I35" s="33">
        <v>90.26238</v>
      </c>
      <c r="J35" s="33">
        <v>101.97385</v>
      </c>
      <c r="K35" s="33">
        <v>96.99043</v>
      </c>
      <c r="L35" s="44">
        <v>107.0182</v>
      </c>
    </row>
    <row r="36" spans="2:12" ht="16.5">
      <c r="B36" s="35" t="s">
        <v>125</v>
      </c>
      <c r="C36" s="33">
        <v>94.16874</v>
      </c>
      <c r="D36" s="33">
        <v>99.94968</v>
      </c>
      <c r="E36" s="33">
        <v>80.98481</v>
      </c>
      <c r="F36" s="33">
        <v>90.57467</v>
      </c>
      <c r="G36" s="33">
        <v>89.77698</v>
      </c>
      <c r="H36" s="33">
        <v>88.72295</v>
      </c>
      <c r="I36" s="33">
        <v>85.64179</v>
      </c>
      <c r="J36" s="33">
        <v>93.74349</v>
      </c>
      <c r="K36" s="33">
        <v>89.98465</v>
      </c>
      <c r="L36" s="44">
        <v>115.7426</v>
      </c>
    </row>
    <row r="37" spans="2:12" ht="16.5">
      <c r="B37" s="35" t="s">
        <v>131</v>
      </c>
      <c r="C37" s="33">
        <v>89.74994</v>
      </c>
      <c r="D37" s="33">
        <v>81.79525</v>
      </c>
      <c r="E37" s="33">
        <v>105.43773</v>
      </c>
      <c r="F37" s="33">
        <v>92.32721</v>
      </c>
      <c r="G37" s="33">
        <v>93.25241</v>
      </c>
      <c r="H37" s="33">
        <v>92.04282</v>
      </c>
      <c r="I37" s="33">
        <v>88.02837</v>
      </c>
      <c r="J37" s="33">
        <v>94.96309</v>
      </c>
      <c r="K37" s="33">
        <v>92.90446</v>
      </c>
      <c r="L37" s="44">
        <v>104.52783</v>
      </c>
    </row>
    <row r="38" spans="2:12" ht="16.5">
      <c r="B38" s="35" t="s">
        <v>116</v>
      </c>
      <c r="C38" s="33">
        <v>97.71534</v>
      </c>
      <c r="D38" s="33">
        <v>88.22329</v>
      </c>
      <c r="E38" s="33">
        <v>117.47102</v>
      </c>
      <c r="F38" s="33">
        <v>101.55382</v>
      </c>
      <c r="G38" s="33">
        <v>101.47505</v>
      </c>
      <c r="H38" s="33">
        <v>95.69072</v>
      </c>
      <c r="I38" s="33">
        <v>88.49262</v>
      </c>
      <c r="J38" s="33">
        <v>110.83498</v>
      </c>
      <c r="K38" s="33">
        <v>101.77901</v>
      </c>
      <c r="L38" s="44">
        <v>110.13622</v>
      </c>
    </row>
    <row r="39" spans="2:12" ht="16.5">
      <c r="B39" s="35" t="s">
        <v>35</v>
      </c>
      <c r="C39" s="33">
        <v>86.81326</v>
      </c>
      <c r="D39" s="33">
        <v>74.75245</v>
      </c>
      <c r="E39" s="33">
        <v>105.99985</v>
      </c>
      <c r="F39" s="33">
        <v>92.411</v>
      </c>
      <c r="G39" s="33">
        <v>93.75109</v>
      </c>
      <c r="H39" s="33">
        <v>92.22863</v>
      </c>
      <c r="I39" s="33">
        <v>82.92452</v>
      </c>
      <c r="J39" s="33">
        <v>98.09117</v>
      </c>
      <c r="K39" s="33">
        <v>98.13136</v>
      </c>
      <c r="L39" s="44">
        <v>100.47153</v>
      </c>
    </row>
    <row r="40" spans="2:12" ht="16.5">
      <c r="B40" s="35" t="s">
        <v>135</v>
      </c>
      <c r="C40" s="33">
        <v>88.32751</v>
      </c>
      <c r="D40" s="33">
        <v>90.52002</v>
      </c>
      <c r="E40" s="33">
        <v>91.37839</v>
      </c>
      <c r="F40" s="33">
        <v>84.73698</v>
      </c>
      <c r="G40" s="33">
        <v>85.04311</v>
      </c>
      <c r="H40" s="33">
        <v>83.93617</v>
      </c>
      <c r="I40" s="33">
        <v>83.31046</v>
      </c>
      <c r="J40" s="33">
        <v>85.51916</v>
      </c>
      <c r="K40" s="33">
        <v>83.80195</v>
      </c>
      <c r="L40" s="44">
        <v>99.34023</v>
      </c>
    </row>
    <row r="41" spans="2:12" ht="16.5">
      <c r="B41" s="35" t="s">
        <v>142</v>
      </c>
      <c r="C41" s="33">
        <v>90.14725</v>
      </c>
      <c r="D41" s="33">
        <v>91.82835</v>
      </c>
      <c r="E41" s="33">
        <v>115.40973</v>
      </c>
      <c r="F41" s="33">
        <v>81.31332</v>
      </c>
      <c r="G41" s="33">
        <v>79.72028</v>
      </c>
      <c r="H41" s="33">
        <v>86.81676</v>
      </c>
      <c r="I41" s="33">
        <v>84.8456</v>
      </c>
      <c r="J41" s="33">
        <v>79.7161</v>
      </c>
      <c r="K41" s="33">
        <v>89.60694</v>
      </c>
      <c r="L41" s="44">
        <v>95.01626</v>
      </c>
    </row>
    <row r="42" spans="2:12" ht="16.5">
      <c r="B42" s="35" t="s">
        <v>141</v>
      </c>
      <c r="C42" s="33">
        <v>102.04178</v>
      </c>
      <c r="D42" s="33">
        <v>99.82744</v>
      </c>
      <c r="E42" s="33">
        <v>103.6039</v>
      </c>
      <c r="F42" s="33">
        <v>104.73505</v>
      </c>
      <c r="G42" s="33">
        <v>104.88234</v>
      </c>
      <c r="H42" s="33">
        <v>102.20648</v>
      </c>
      <c r="I42" s="33">
        <v>93.5438</v>
      </c>
      <c r="J42" s="33">
        <v>111.56441</v>
      </c>
      <c r="K42" s="33">
        <v>107.95328</v>
      </c>
      <c r="L42" s="44">
        <v>92.69601</v>
      </c>
    </row>
    <row r="43" spans="2:12" ht="16.5">
      <c r="B43" s="35" t="s">
        <v>35</v>
      </c>
      <c r="C43" s="33">
        <v>103.44804</v>
      </c>
      <c r="D43" s="33">
        <v>102.46196</v>
      </c>
      <c r="E43" s="33">
        <v>118.04978</v>
      </c>
      <c r="F43" s="33">
        <v>101.82458</v>
      </c>
      <c r="G43" s="33">
        <v>101.14935</v>
      </c>
      <c r="H43" s="33">
        <v>98.45837</v>
      </c>
      <c r="I43" s="33">
        <v>96.73831</v>
      </c>
      <c r="J43" s="33">
        <v>104.54172</v>
      </c>
      <c r="K43" s="33">
        <v>99.44435</v>
      </c>
      <c r="L43" s="44">
        <v>90.92173</v>
      </c>
    </row>
    <row r="44" spans="1:12" ht="16.5">
      <c r="A44" s="107"/>
      <c r="B44" s="35" t="s">
        <v>146</v>
      </c>
      <c r="C44" s="33">
        <v>98.40693</v>
      </c>
      <c r="D44" s="33">
        <v>102.55572</v>
      </c>
      <c r="E44" s="33">
        <v>89.69968</v>
      </c>
      <c r="F44" s="33">
        <v>97.40285</v>
      </c>
      <c r="G44" s="33">
        <v>97.72372</v>
      </c>
      <c r="H44" s="33">
        <v>95.35984</v>
      </c>
      <c r="I44" s="33">
        <v>87.79892</v>
      </c>
      <c r="J44" s="33">
        <v>103.51449</v>
      </c>
      <c r="K44" s="33">
        <v>101.34986</v>
      </c>
      <c r="L44" s="44">
        <v>96.05695</v>
      </c>
    </row>
    <row r="45" spans="1:12" ht="16.5">
      <c r="A45" s="107"/>
      <c r="B45" s="35" t="s">
        <v>149</v>
      </c>
      <c r="C45" s="33">
        <v>101.48978</v>
      </c>
      <c r="D45" s="33">
        <v>96.11177</v>
      </c>
      <c r="E45" s="33">
        <v>101.40573</v>
      </c>
      <c r="F45" s="33">
        <v>108.18455</v>
      </c>
      <c r="G45" s="33">
        <v>107.44561</v>
      </c>
      <c r="H45" s="33">
        <v>102.80073</v>
      </c>
      <c r="I45" s="33">
        <v>99.71849</v>
      </c>
      <c r="J45" s="33">
        <v>113.01678</v>
      </c>
      <c r="K45" s="33">
        <v>106.03496</v>
      </c>
      <c r="L45" s="44">
        <v>92.02267</v>
      </c>
    </row>
    <row r="46" spans="1:12" ht="16.5">
      <c r="A46" s="107"/>
      <c r="B46" s="35" t="s">
        <v>34</v>
      </c>
      <c r="C46" s="33">
        <v>102.67737</v>
      </c>
      <c r="D46" s="33">
        <v>112.58659</v>
      </c>
      <c r="E46" s="33">
        <v>95.84856</v>
      </c>
      <c r="F46" s="33">
        <v>93.76981</v>
      </c>
      <c r="G46" s="33">
        <v>92.56137</v>
      </c>
      <c r="H46" s="33">
        <v>96.11896</v>
      </c>
      <c r="I46" s="33">
        <v>86.80458</v>
      </c>
      <c r="J46" s="33">
        <v>97.90893</v>
      </c>
      <c r="K46" s="33">
        <v>103.55499</v>
      </c>
      <c r="L46" s="44">
        <v>96.35927</v>
      </c>
    </row>
    <row r="47" spans="1:12" ht="16.5">
      <c r="A47" s="107"/>
      <c r="B47" s="35" t="s">
        <v>35</v>
      </c>
      <c r="C47" s="33">
        <v>103.6868</v>
      </c>
      <c r="D47" s="33">
        <v>100.86006</v>
      </c>
      <c r="E47" s="33">
        <v>98.32784</v>
      </c>
      <c r="F47" s="33">
        <v>108.36486</v>
      </c>
      <c r="G47" s="33">
        <v>108.04612</v>
      </c>
      <c r="H47" s="33">
        <v>102.7284</v>
      </c>
      <c r="I47" s="33">
        <v>103.81097</v>
      </c>
      <c r="J47" s="33">
        <v>111.01405</v>
      </c>
      <c r="K47" s="33">
        <v>101.95447</v>
      </c>
      <c r="L47" s="44">
        <v>99.49774</v>
      </c>
    </row>
    <row r="48" spans="1:12" ht="16.5">
      <c r="A48" s="107"/>
      <c r="B48" s="35" t="s">
        <v>146</v>
      </c>
      <c r="C48" s="33">
        <v>90.53917</v>
      </c>
      <c r="D48" s="33">
        <v>92.18544</v>
      </c>
      <c r="E48" s="33">
        <v>84.17534</v>
      </c>
      <c r="F48" s="33">
        <v>91.11557</v>
      </c>
      <c r="G48" s="33">
        <v>90.21172</v>
      </c>
      <c r="H48" s="33">
        <v>94.7246</v>
      </c>
      <c r="I48" s="33">
        <v>95.53824</v>
      </c>
      <c r="J48" s="33">
        <v>88.51756</v>
      </c>
      <c r="K48" s="33">
        <v>94.28342</v>
      </c>
      <c r="L48" s="44">
        <v>87.57029</v>
      </c>
    </row>
    <row r="49" spans="1:12" ht="16.5">
      <c r="A49" s="107"/>
      <c r="B49" s="35" t="s">
        <v>158</v>
      </c>
      <c r="C49" s="33">
        <v>106.95366</v>
      </c>
      <c r="D49" s="33">
        <v>101.73124</v>
      </c>
      <c r="E49" s="33">
        <v>104.44951</v>
      </c>
      <c r="F49" s="33">
        <v>114.00636</v>
      </c>
      <c r="G49" s="33">
        <v>111.37406</v>
      </c>
      <c r="H49" s="33">
        <v>100.72214</v>
      </c>
      <c r="I49" s="33">
        <v>100.21526</v>
      </c>
      <c r="J49" s="33">
        <v>121.66146</v>
      </c>
      <c r="K49" s="33">
        <v>101.41894</v>
      </c>
      <c r="L49" s="44">
        <v>95.68035</v>
      </c>
    </row>
    <row r="50" spans="1:12" ht="16.5">
      <c r="A50" s="107"/>
      <c r="B50" s="35" t="s">
        <v>34</v>
      </c>
      <c r="C50" s="33">
        <v>105.79284</v>
      </c>
      <c r="D50" s="33">
        <v>102.49528</v>
      </c>
      <c r="E50" s="33">
        <v>108.39486</v>
      </c>
      <c r="F50" s="33">
        <v>110.05029</v>
      </c>
      <c r="G50" s="33">
        <v>108.32881</v>
      </c>
      <c r="H50" s="33">
        <v>114.50889</v>
      </c>
      <c r="I50" s="33">
        <v>122.79407</v>
      </c>
      <c r="J50" s="33">
        <v>103.03231</v>
      </c>
      <c r="K50" s="33">
        <v>108.48435</v>
      </c>
      <c r="L50" s="44">
        <v>92.77196</v>
      </c>
    </row>
    <row r="51" spans="1:12" ht="16.5">
      <c r="A51" s="107"/>
      <c r="B51" s="35" t="s">
        <v>35</v>
      </c>
      <c r="C51" s="33">
        <v>96.72891</v>
      </c>
      <c r="D51" s="33">
        <v>96.43566</v>
      </c>
      <c r="E51" s="33">
        <v>103.95783</v>
      </c>
      <c r="F51" s="33">
        <v>94.65653</v>
      </c>
      <c r="G51" s="33">
        <v>97.66182</v>
      </c>
      <c r="H51" s="33">
        <v>96.51991</v>
      </c>
      <c r="I51" s="33">
        <v>96.80811</v>
      </c>
      <c r="J51" s="33">
        <v>93.50988</v>
      </c>
      <c r="K51" s="33">
        <v>95.37982</v>
      </c>
      <c r="L51" s="44">
        <v>103.82424</v>
      </c>
    </row>
    <row r="52" spans="1:12" ht="16.5">
      <c r="A52" s="107"/>
      <c r="B52" s="35" t="s">
        <v>156</v>
      </c>
      <c r="C52" s="33">
        <v>102.01488</v>
      </c>
      <c r="D52" s="33">
        <v>108.82905</v>
      </c>
      <c r="E52" s="33">
        <v>77.31022</v>
      </c>
      <c r="F52" s="33">
        <v>101.7076</v>
      </c>
      <c r="G52" s="33">
        <v>98.75477</v>
      </c>
      <c r="H52" s="33">
        <v>97.43566</v>
      </c>
      <c r="I52" s="33">
        <v>96.27819</v>
      </c>
      <c r="J52" s="33">
        <v>104.93326</v>
      </c>
      <c r="K52" s="33">
        <v>98.6706</v>
      </c>
      <c r="L52" s="44">
        <v>101.71043</v>
      </c>
    </row>
    <row r="53" spans="2:12" ht="14.25">
      <c r="B53" s="36"/>
      <c r="C53" s="38"/>
      <c r="D53" s="39"/>
      <c r="E53" s="39"/>
      <c r="F53" s="39"/>
      <c r="G53" s="39"/>
      <c r="H53" s="39"/>
      <c r="I53" s="39"/>
      <c r="J53" s="39"/>
      <c r="K53" s="39"/>
      <c r="L53" s="40"/>
    </row>
    <row r="54" ht="14.25">
      <c r="C54" t="s">
        <v>39</v>
      </c>
    </row>
    <row r="55" ht="14.25">
      <c r="C55" s="45" t="s">
        <v>40</v>
      </c>
    </row>
    <row r="56" ht="14.25">
      <c r="C56" s="45"/>
    </row>
  </sheetData>
  <sheetProtection/>
  <printOptions/>
  <pageMargins left="0.7874015748031497" right="0.7874015748031497" top="0.15748031496062992" bottom="0.5118110236220472" header="0.5118110236220472" footer="0.5118110236220472"/>
  <pageSetup fitToHeight="1" fitToWidth="1" horizontalDpi="600" verticalDpi="600" orientation="portrait" paperSize="9" scale="57" r:id="rId2"/>
  <rowBreaks count="2" manualBreakCount="2">
    <brk id="10" max="12" man="1"/>
    <brk id="6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46"/>
  <sheetViews>
    <sheetView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6" sqref="D46"/>
    </sheetView>
  </sheetViews>
  <sheetFormatPr defaultColWidth="9.00390625" defaultRowHeight="13.5"/>
  <cols>
    <col min="2" max="2" width="5.00390625" style="0" customWidth="1"/>
    <col min="3" max="3" width="6.125" style="0" customWidth="1"/>
  </cols>
  <sheetData>
    <row r="3" ht="13.5">
      <c r="D3" t="s">
        <v>102</v>
      </c>
    </row>
    <row r="4" spans="2:4" ht="13.5">
      <c r="B4" s="49">
        <v>2005</v>
      </c>
      <c r="C4" s="51" t="s">
        <v>43</v>
      </c>
      <c r="D4" s="50">
        <v>104.11053</v>
      </c>
    </row>
    <row r="5" spans="2:4" ht="13.5">
      <c r="B5" s="49"/>
      <c r="C5" s="51" t="s">
        <v>41</v>
      </c>
      <c r="D5" s="50">
        <v>103.18478</v>
      </c>
    </row>
    <row r="6" spans="2:4" ht="13.5">
      <c r="B6" s="49"/>
      <c r="C6" s="95" t="s">
        <v>33</v>
      </c>
      <c r="D6" s="50">
        <v>99.67543</v>
      </c>
    </row>
    <row r="7" spans="2:4" ht="13.5">
      <c r="B7" s="49"/>
      <c r="C7" s="51" t="s">
        <v>42</v>
      </c>
      <c r="D7" s="50">
        <v>97.44784</v>
      </c>
    </row>
    <row r="8" spans="2:4" ht="13.5">
      <c r="B8" s="49">
        <v>2006</v>
      </c>
      <c r="C8" s="51" t="s">
        <v>43</v>
      </c>
      <c r="D8" s="50">
        <v>111.87268</v>
      </c>
    </row>
    <row r="9" spans="2:4" ht="13.5">
      <c r="B9" s="49"/>
      <c r="C9" s="51" t="s">
        <v>41</v>
      </c>
      <c r="D9" s="50">
        <v>87.48947</v>
      </c>
    </row>
    <row r="10" spans="2:4" ht="13.5">
      <c r="B10" s="49"/>
      <c r="C10" s="95" t="s">
        <v>33</v>
      </c>
      <c r="D10" s="50">
        <v>95.25933</v>
      </c>
    </row>
    <row r="11" spans="2:4" ht="13.5">
      <c r="B11" s="49"/>
      <c r="C11" s="51" t="s">
        <v>42</v>
      </c>
      <c r="D11" s="50">
        <v>94.90415</v>
      </c>
    </row>
    <row r="12" spans="2:4" ht="13.5">
      <c r="B12" s="94">
        <v>2007</v>
      </c>
      <c r="C12" s="51" t="s">
        <v>43</v>
      </c>
      <c r="D12" s="50">
        <v>101.52478</v>
      </c>
    </row>
    <row r="13" spans="2:4" ht="13.5">
      <c r="B13" s="94"/>
      <c r="C13" s="51" t="s">
        <v>41</v>
      </c>
      <c r="D13" s="50">
        <v>95.24468</v>
      </c>
    </row>
    <row r="14" spans="2:4" ht="13.5">
      <c r="B14" s="94"/>
      <c r="C14" s="95" t="s">
        <v>33</v>
      </c>
      <c r="D14" s="50">
        <v>94.84852</v>
      </c>
    </row>
    <row r="15" spans="2:4" ht="13.5">
      <c r="B15" s="94"/>
      <c r="C15" s="51" t="s">
        <v>42</v>
      </c>
      <c r="D15" s="50">
        <v>94.28973</v>
      </c>
    </row>
    <row r="16" spans="2:4" ht="13.5">
      <c r="B16" s="94">
        <v>2008</v>
      </c>
      <c r="C16" s="51" t="s">
        <v>43</v>
      </c>
      <c r="D16" s="50">
        <v>106.94237</v>
      </c>
    </row>
    <row r="17" spans="2:4" ht="13.5">
      <c r="B17" s="94"/>
      <c r="C17" s="51" t="s">
        <v>41</v>
      </c>
      <c r="D17" s="50">
        <v>91.878</v>
      </c>
    </row>
    <row r="18" spans="2:4" ht="13.5">
      <c r="B18" s="94"/>
      <c r="C18" s="95" t="s">
        <v>33</v>
      </c>
      <c r="D18" s="50">
        <v>80.0201</v>
      </c>
    </row>
    <row r="19" spans="2:4" ht="13.5">
      <c r="B19" s="94"/>
      <c r="C19" s="51" t="s">
        <v>42</v>
      </c>
      <c r="D19" s="50">
        <v>84.65595</v>
      </c>
    </row>
    <row r="20" spans="2:4" ht="13.5">
      <c r="B20" s="94">
        <v>2009</v>
      </c>
      <c r="C20" s="51" t="s">
        <v>43</v>
      </c>
      <c r="D20" s="50">
        <v>95.61049</v>
      </c>
    </row>
    <row r="21" spans="2:4" ht="13.5">
      <c r="B21" s="94"/>
      <c r="C21" s="51" t="s">
        <v>41</v>
      </c>
      <c r="D21" s="101">
        <v>91.0122</v>
      </c>
    </row>
    <row r="22" spans="2:4" ht="13.5">
      <c r="B22" s="94"/>
      <c r="C22" s="95" t="s">
        <v>33</v>
      </c>
      <c r="D22" s="101">
        <v>85.30064</v>
      </c>
    </row>
    <row r="23" spans="2:4" ht="13.5">
      <c r="B23" s="94"/>
      <c r="C23" s="51" t="s">
        <v>42</v>
      </c>
      <c r="D23" s="101">
        <v>90.41252</v>
      </c>
    </row>
    <row r="24" spans="2:4" ht="13.5">
      <c r="B24" s="94">
        <v>2010</v>
      </c>
      <c r="C24" s="51" t="s">
        <v>43</v>
      </c>
      <c r="D24" s="101">
        <v>97.74646</v>
      </c>
    </row>
    <row r="25" spans="2:4" ht="13.5">
      <c r="B25" s="94"/>
      <c r="C25" s="51" t="s">
        <v>41</v>
      </c>
      <c r="D25" s="101">
        <v>95.97919</v>
      </c>
    </row>
    <row r="26" spans="2:4" ht="13.5">
      <c r="B26" s="94"/>
      <c r="C26" s="95" t="s">
        <v>33</v>
      </c>
      <c r="D26" s="101">
        <v>90.80348</v>
      </c>
    </row>
    <row r="27" spans="2:4" ht="13.5">
      <c r="B27" s="94"/>
      <c r="C27" s="51" t="s">
        <v>42</v>
      </c>
      <c r="D27" s="101">
        <v>95.34679</v>
      </c>
    </row>
    <row r="28" spans="2:4" ht="13.5">
      <c r="B28" s="94">
        <v>2011</v>
      </c>
      <c r="C28" s="51" t="s">
        <v>43</v>
      </c>
      <c r="D28" s="101">
        <v>97.09104</v>
      </c>
    </row>
    <row r="29" spans="2:4" ht="13.5">
      <c r="B29" s="94"/>
      <c r="C29" s="51" t="s">
        <v>41</v>
      </c>
      <c r="D29" s="101">
        <v>94.21119</v>
      </c>
    </row>
    <row r="30" spans="2:4" ht="13.5">
      <c r="B30" s="94"/>
      <c r="C30" s="95" t="s">
        <v>33</v>
      </c>
      <c r="D30" s="101">
        <v>88.72295</v>
      </c>
    </row>
    <row r="31" spans="2:4" ht="13.5">
      <c r="B31" s="94"/>
      <c r="C31" s="51" t="s">
        <v>42</v>
      </c>
      <c r="D31" s="101">
        <v>92.04282</v>
      </c>
    </row>
    <row r="32" spans="2:4" ht="13.5">
      <c r="B32" s="94">
        <v>2012</v>
      </c>
      <c r="C32" s="51" t="s">
        <v>43</v>
      </c>
      <c r="D32" s="101">
        <v>95.69072</v>
      </c>
    </row>
    <row r="33" spans="2:4" ht="13.5">
      <c r="B33" s="94"/>
      <c r="C33" s="51" t="s">
        <v>41</v>
      </c>
      <c r="D33" s="101">
        <v>92.22863</v>
      </c>
    </row>
    <row r="34" spans="2:4" ht="13.5">
      <c r="B34" s="94"/>
      <c r="C34" s="95" t="s">
        <v>33</v>
      </c>
      <c r="D34" s="101">
        <v>83.93617</v>
      </c>
    </row>
    <row r="35" spans="2:4" ht="13.5">
      <c r="B35" s="94"/>
      <c r="C35" s="51" t="s">
        <v>42</v>
      </c>
      <c r="D35" s="101">
        <v>86.81676</v>
      </c>
    </row>
    <row r="36" spans="2:4" ht="13.5">
      <c r="B36" s="94">
        <v>2013</v>
      </c>
      <c r="C36" s="51" t="s">
        <v>140</v>
      </c>
      <c r="D36" s="101">
        <v>102.20648</v>
      </c>
    </row>
    <row r="37" spans="2:4" ht="13.5">
      <c r="B37" s="94"/>
      <c r="C37" s="51" t="s">
        <v>143</v>
      </c>
      <c r="D37" s="101">
        <v>98.45837</v>
      </c>
    </row>
    <row r="38" spans="2:4" ht="13.5">
      <c r="B38" s="94"/>
      <c r="C38" s="51" t="s">
        <v>144</v>
      </c>
      <c r="D38" s="101">
        <v>95.35984</v>
      </c>
    </row>
    <row r="39" spans="2:4" ht="13.5">
      <c r="B39" s="94">
        <v>2014</v>
      </c>
      <c r="C39" s="51" t="s">
        <v>150</v>
      </c>
      <c r="D39" s="101">
        <v>102.80073</v>
      </c>
    </row>
    <row r="40" spans="2:4" ht="13.5">
      <c r="B40" s="94"/>
      <c r="C40" s="51" t="s">
        <v>154</v>
      </c>
      <c r="D40" s="101">
        <v>96.11896</v>
      </c>
    </row>
    <row r="41" spans="2:4" ht="13.5">
      <c r="B41" s="94"/>
      <c r="C41" s="51" t="s">
        <v>120</v>
      </c>
      <c r="D41" s="101">
        <v>102.7284</v>
      </c>
    </row>
    <row r="42" spans="2:4" ht="13.5">
      <c r="B42" s="94"/>
      <c r="C42" s="51" t="s">
        <v>104</v>
      </c>
      <c r="D42" s="101">
        <v>94.7246</v>
      </c>
    </row>
    <row r="43" spans="2:4" ht="13.5">
      <c r="B43" s="94">
        <v>2015</v>
      </c>
      <c r="C43" s="51" t="s">
        <v>150</v>
      </c>
      <c r="D43" s="101">
        <v>100.72214</v>
      </c>
    </row>
    <row r="44" spans="2:4" ht="13.5">
      <c r="B44" s="94"/>
      <c r="C44" s="51" t="s">
        <v>132</v>
      </c>
      <c r="D44" s="101">
        <v>114.50889</v>
      </c>
    </row>
    <row r="45" spans="2:4" ht="13.5">
      <c r="B45" s="94"/>
      <c r="C45" s="51" t="s">
        <v>41</v>
      </c>
      <c r="D45" s="101">
        <v>96.51991</v>
      </c>
    </row>
    <row r="46" spans="2:4" ht="13.5">
      <c r="B46" s="94"/>
      <c r="C46" s="51" t="s">
        <v>33</v>
      </c>
      <c r="D46" s="101">
        <v>97.43566</v>
      </c>
    </row>
  </sheetData>
  <sheetProtection/>
  <printOptions/>
  <pageMargins left="0.75" right="0.75" top="0.54" bottom="0.52" header="0.512" footer="0.51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12"/>
  <sheetViews>
    <sheetView zoomScalePageLayoutView="0" workbookViewId="0" topLeftCell="A1">
      <pane ySplit="9" topLeftCell="A4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0" customWidth="1"/>
    <col min="2" max="2" width="11.00390625" style="29" customWidth="1"/>
    <col min="3" max="12" width="10.875" style="0" customWidth="1"/>
    <col min="13" max="13" width="9.75390625" style="0" bestFit="1" customWidth="1"/>
  </cols>
  <sheetData>
    <row r="2" spans="2:12" ht="13.5">
      <c r="B2" t="s">
        <v>44</v>
      </c>
      <c r="L2" s="47" t="s">
        <v>45</v>
      </c>
    </row>
    <row r="3" spans="2:12" ht="14.25">
      <c r="B3" s="29" t="s">
        <v>46</v>
      </c>
      <c r="L3" s="48" t="s">
        <v>47</v>
      </c>
    </row>
    <row r="4" spans="2:12" ht="14.25">
      <c r="B4" s="30"/>
      <c r="C4" s="20" t="s">
        <v>8</v>
      </c>
      <c r="D4" s="21" t="s">
        <v>9</v>
      </c>
      <c r="E4" s="21" t="s">
        <v>10</v>
      </c>
      <c r="F4" s="22" t="s">
        <v>11</v>
      </c>
      <c r="G4" s="23"/>
      <c r="H4" s="24"/>
      <c r="I4" s="21" t="s">
        <v>12</v>
      </c>
      <c r="J4" s="22" t="s">
        <v>13</v>
      </c>
      <c r="K4" s="24"/>
      <c r="L4" s="21" t="s">
        <v>14</v>
      </c>
    </row>
    <row r="5" spans="2:12" ht="14.25">
      <c r="B5" s="31"/>
      <c r="C5" s="25"/>
      <c r="D5" s="26"/>
      <c r="E5" s="26"/>
      <c r="F5" s="26"/>
      <c r="G5" s="21" t="s">
        <v>15</v>
      </c>
      <c r="H5" s="21" t="s">
        <v>16</v>
      </c>
      <c r="I5" s="26"/>
      <c r="J5" s="26"/>
      <c r="K5" s="21" t="s">
        <v>16</v>
      </c>
      <c r="L5" s="26"/>
    </row>
    <row r="6" spans="2:12" ht="15" thickBot="1">
      <c r="B6" s="31"/>
      <c r="C6" s="27"/>
      <c r="D6" s="28"/>
      <c r="E6" s="28"/>
      <c r="F6" s="28"/>
      <c r="G6" s="28"/>
      <c r="H6" s="28" t="s">
        <v>17</v>
      </c>
      <c r="I6" s="28"/>
      <c r="J6" s="28"/>
      <c r="K6" s="28" t="s">
        <v>17</v>
      </c>
      <c r="L6" s="28"/>
    </row>
    <row r="7" spans="2:12" ht="16.5">
      <c r="B7" s="31"/>
      <c r="C7" s="9" t="s">
        <v>18</v>
      </c>
      <c r="D7" s="10" t="s">
        <v>19</v>
      </c>
      <c r="E7" s="10" t="s">
        <v>20</v>
      </c>
      <c r="F7" s="9" t="s">
        <v>21</v>
      </c>
      <c r="G7" s="11"/>
      <c r="H7" s="11"/>
      <c r="I7" s="12"/>
      <c r="J7" s="11"/>
      <c r="K7" s="11"/>
      <c r="L7" s="10" t="s">
        <v>22</v>
      </c>
    </row>
    <row r="8" spans="2:12" ht="16.5">
      <c r="B8" s="31"/>
      <c r="C8" s="11"/>
      <c r="D8" s="13" t="s">
        <v>23</v>
      </c>
      <c r="E8" s="13"/>
      <c r="F8" s="11" t="s">
        <v>24</v>
      </c>
      <c r="G8" s="14" t="s">
        <v>25</v>
      </c>
      <c r="H8" s="15" t="s">
        <v>26</v>
      </c>
      <c r="I8" s="16" t="s">
        <v>27</v>
      </c>
      <c r="J8" s="9" t="s">
        <v>28</v>
      </c>
      <c r="K8" s="15" t="s">
        <v>26</v>
      </c>
      <c r="L8" s="13" t="s">
        <v>29</v>
      </c>
    </row>
    <row r="9" spans="2:12" ht="17.25" thickBot="1">
      <c r="B9" s="32"/>
      <c r="C9" s="17"/>
      <c r="D9" s="18"/>
      <c r="E9" s="18"/>
      <c r="F9" s="17"/>
      <c r="G9" s="18" t="s">
        <v>30</v>
      </c>
      <c r="H9" s="19" t="s">
        <v>31</v>
      </c>
      <c r="I9" s="18"/>
      <c r="J9" s="17" t="s">
        <v>32</v>
      </c>
      <c r="K9" s="19" t="s">
        <v>31</v>
      </c>
      <c r="L9" s="18"/>
    </row>
    <row r="10" spans="2:12" ht="14.25">
      <c r="B10" s="35" t="s">
        <v>109</v>
      </c>
      <c r="C10" s="34">
        <v>5917093</v>
      </c>
      <c r="D10" s="34">
        <v>2289628</v>
      </c>
      <c r="E10" s="34">
        <v>481003</v>
      </c>
      <c r="F10" s="34">
        <v>2845738</v>
      </c>
      <c r="G10" s="34">
        <v>2813587</v>
      </c>
      <c r="H10" s="34">
        <v>2593128</v>
      </c>
      <c r="I10" s="34">
        <v>1303679</v>
      </c>
      <c r="J10" s="34">
        <v>1542059</v>
      </c>
      <c r="K10" s="34">
        <v>1298825</v>
      </c>
      <c r="L10" s="37">
        <v>300724</v>
      </c>
    </row>
    <row r="11" spans="2:12" ht="14.25">
      <c r="B11" s="35" t="s">
        <v>35</v>
      </c>
      <c r="C11" s="34">
        <v>6978634</v>
      </c>
      <c r="D11" s="34">
        <v>2908041</v>
      </c>
      <c r="E11" s="34">
        <v>644115</v>
      </c>
      <c r="F11" s="34">
        <v>3103791</v>
      </c>
      <c r="G11" s="34">
        <v>3083905</v>
      </c>
      <c r="H11" s="34">
        <v>2878483</v>
      </c>
      <c r="I11" s="34">
        <v>1384512</v>
      </c>
      <c r="J11" s="34">
        <v>1719279</v>
      </c>
      <c r="K11" s="34">
        <v>1498530</v>
      </c>
      <c r="L11" s="37">
        <v>322687</v>
      </c>
    </row>
    <row r="12" spans="2:12" ht="14.25">
      <c r="B12" s="35" t="s">
        <v>33</v>
      </c>
      <c r="C12" s="34">
        <v>6458115</v>
      </c>
      <c r="D12" s="34">
        <v>2515029</v>
      </c>
      <c r="E12" s="34">
        <v>678339</v>
      </c>
      <c r="F12" s="34">
        <v>2942596</v>
      </c>
      <c r="G12" s="34">
        <v>2915783</v>
      </c>
      <c r="H12" s="34">
        <v>2714202</v>
      </c>
      <c r="I12" s="34">
        <v>1320689</v>
      </c>
      <c r="J12" s="34">
        <v>1621907</v>
      </c>
      <c r="K12" s="34">
        <v>1401535</v>
      </c>
      <c r="L12" s="37">
        <v>322151</v>
      </c>
    </row>
    <row r="13" spans="2:12" ht="14.25">
      <c r="B13" s="35" t="s">
        <v>36</v>
      </c>
      <c r="C13" s="34">
        <v>8324046</v>
      </c>
      <c r="D13" s="34">
        <v>3339528</v>
      </c>
      <c r="E13" s="34">
        <v>1119385</v>
      </c>
      <c r="F13" s="34">
        <v>3550344</v>
      </c>
      <c r="G13" s="34">
        <v>3538587</v>
      </c>
      <c r="H13" s="34">
        <v>3048154</v>
      </c>
      <c r="I13" s="34">
        <v>1479127</v>
      </c>
      <c r="J13" s="34">
        <v>2071217</v>
      </c>
      <c r="K13" s="34">
        <v>1573231</v>
      </c>
      <c r="L13" s="37">
        <v>314789</v>
      </c>
    </row>
    <row r="14" spans="2:12" ht="14.25">
      <c r="B14" s="35" t="s">
        <v>34</v>
      </c>
      <c r="C14" s="34">
        <v>6951185</v>
      </c>
      <c r="D14" s="34">
        <v>2845123</v>
      </c>
      <c r="E14" s="34">
        <v>479487</v>
      </c>
      <c r="F14" s="34">
        <v>3292359</v>
      </c>
      <c r="G14" s="34">
        <v>3274479</v>
      </c>
      <c r="H14" s="34">
        <v>3009232</v>
      </c>
      <c r="I14" s="34">
        <v>1508619</v>
      </c>
      <c r="J14" s="34">
        <v>1783740</v>
      </c>
      <c r="K14" s="34">
        <v>1509314</v>
      </c>
      <c r="L14" s="37">
        <v>334216</v>
      </c>
    </row>
    <row r="15" spans="2:14" ht="14.25">
      <c r="B15" s="35" t="s">
        <v>35</v>
      </c>
      <c r="C15" s="34">
        <v>7212584</v>
      </c>
      <c r="D15" s="34">
        <v>2972906</v>
      </c>
      <c r="E15" s="34">
        <v>645031</v>
      </c>
      <c r="F15" s="34">
        <v>3263944</v>
      </c>
      <c r="G15" s="34">
        <v>3228195</v>
      </c>
      <c r="H15" s="34">
        <v>2903270</v>
      </c>
      <c r="I15" s="34">
        <v>1478059</v>
      </c>
      <c r="J15" s="34">
        <v>1785885</v>
      </c>
      <c r="K15" s="34">
        <v>1431852</v>
      </c>
      <c r="L15" s="37">
        <v>330703</v>
      </c>
      <c r="N15" s="99"/>
    </row>
    <row r="16" spans="2:14" ht="14.25">
      <c r="B16" s="35" t="s">
        <v>33</v>
      </c>
      <c r="C16" s="34">
        <v>7000652</v>
      </c>
      <c r="D16" s="34">
        <v>3099605</v>
      </c>
      <c r="E16" s="34">
        <v>593876</v>
      </c>
      <c r="F16" s="34">
        <v>2964192</v>
      </c>
      <c r="G16" s="34">
        <v>2949060</v>
      </c>
      <c r="H16" s="34">
        <v>2715738</v>
      </c>
      <c r="I16" s="34">
        <v>1378845</v>
      </c>
      <c r="J16" s="34">
        <v>1585347</v>
      </c>
      <c r="K16" s="34">
        <v>1343832</v>
      </c>
      <c r="L16" s="37">
        <v>342979</v>
      </c>
      <c r="N16" s="99"/>
    </row>
    <row r="17" spans="2:14" ht="14.25">
      <c r="B17" s="35" t="s">
        <v>37</v>
      </c>
      <c r="C17" s="34">
        <v>7950359</v>
      </c>
      <c r="D17" s="34">
        <v>3309806</v>
      </c>
      <c r="E17" s="34">
        <v>991711</v>
      </c>
      <c r="F17" s="34">
        <v>3339845</v>
      </c>
      <c r="G17" s="34">
        <v>3323950</v>
      </c>
      <c r="H17" s="34">
        <v>3001342</v>
      </c>
      <c r="I17" s="34">
        <v>1452821</v>
      </c>
      <c r="J17" s="34">
        <v>1887024</v>
      </c>
      <c r="K17" s="34">
        <v>1555261</v>
      </c>
      <c r="L17" s="37">
        <v>308997</v>
      </c>
      <c r="N17" s="99"/>
    </row>
    <row r="18" spans="2:14" ht="14.25">
      <c r="B18" s="35" t="s">
        <v>34</v>
      </c>
      <c r="C18" s="34">
        <v>7111290</v>
      </c>
      <c r="D18" s="34">
        <v>3224653</v>
      </c>
      <c r="E18" s="34">
        <v>593134</v>
      </c>
      <c r="F18" s="34">
        <v>2971838</v>
      </c>
      <c r="G18" s="34">
        <v>2958608</v>
      </c>
      <c r="H18" s="34">
        <v>2680027</v>
      </c>
      <c r="I18" s="34">
        <v>1352196</v>
      </c>
      <c r="J18" s="34">
        <v>1619642</v>
      </c>
      <c r="K18" s="34">
        <v>1336443</v>
      </c>
      <c r="L18" s="37">
        <v>321665</v>
      </c>
      <c r="N18" s="99"/>
    </row>
    <row r="19" spans="2:14" ht="14.25">
      <c r="B19" s="35" t="s">
        <v>35</v>
      </c>
      <c r="C19" s="34">
        <v>7417620</v>
      </c>
      <c r="D19" s="34">
        <v>3321353</v>
      </c>
      <c r="E19" s="34">
        <v>597720</v>
      </c>
      <c r="F19" s="34">
        <v>3155920</v>
      </c>
      <c r="G19" s="34">
        <v>3130654</v>
      </c>
      <c r="H19" s="34">
        <v>2802712</v>
      </c>
      <c r="I19" s="34">
        <v>1397027</v>
      </c>
      <c r="J19" s="34">
        <v>1758893</v>
      </c>
      <c r="K19" s="34">
        <v>1414135</v>
      </c>
      <c r="L19" s="37">
        <v>342627</v>
      </c>
      <c r="N19" s="99"/>
    </row>
    <row r="20" spans="2:14" ht="14.25">
      <c r="B20" s="35" t="s">
        <v>33</v>
      </c>
      <c r="C20" s="34">
        <v>7235716</v>
      </c>
      <c r="D20" s="34">
        <v>3265589</v>
      </c>
      <c r="E20" s="34">
        <v>624253</v>
      </c>
      <c r="F20" s="34">
        <v>3033509</v>
      </c>
      <c r="G20" s="34">
        <v>2959406</v>
      </c>
      <c r="H20" s="34">
        <v>2695135</v>
      </c>
      <c r="I20" s="34">
        <v>1422675</v>
      </c>
      <c r="J20" s="34">
        <v>1610834</v>
      </c>
      <c r="K20" s="34">
        <v>1292789</v>
      </c>
      <c r="L20" s="37">
        <v>312365</v>
      </c>
      <c r="N20" s="99"/>
    </row>
    <row r="21" spans="2:14" ht="14.25">
      <c r="B21" s="35" t="s">
        <v>38</v>
      </c>
      <c r="C21" s="34">
        <v>8499062</v>
      </c>
      <c r="D21" s="34">
        <v>3492597</v>
      </c>
      <c r="E21" s="34">
        <v>1060219</v>
      </c>
      <c r="F21" s="34">
        <v>3631789</v>
      </c>
      <c r="G21" s="34">
        <v>3589888</v>
      </c>
      <c r="H21" s="34">
        <v>3006265</v>
      </c>
      <c r="I21" s="34">
        <v>1439507</v>
      </c>
      <c r="J21" s="34">
        <v>2192282</v>
      </c>
      <c r="K21" s="34">
        <v>1572378</v>
      </c>
      <c r="L21" s="37">
        <v>314457</v>
      </c>
      <c r="N21" s="99"/>
    </row>
    <row r="22" spans="2:14" ht="14.25">
      <c r="B22" s="35" t="s">
        <v>34</v>
      </c>
      <c r="C22" s="34">
        <v>7298297</v>
      </c>
      <c r="D22" s="34">
        <v>3255589</v>
      </c>
      <c r="E22" s="34">
        <v>498699</v>
      </c>
      <c r="F22" s="34">
        <v>3220648</v>
      </c>
      <c r="G22" s="34">
        <v>3125397</v>
      </c>
      <c r="H22" s="34">
        <v>2823192</v>
      </c>
      <c r="I22" s="34">
        <v>1410003</v>
      </c>
      <c r="J22" s="34">
        <v>1810645</v>
      </c>
      <c r="K22" s="34">
        <v>1458600</v>
      </c>
      <c r="L22" s="37">
        <v>323361</v>
      </c>
      <c r="N22" s="99"/>
    </row>
    <row r="23" spans="2:14" ht="14.25">
      <c r="B23" s="35" t="s">
        <v>35</v>
      </c>
      <c r="C23" s="34">
        <v>7075467</v>
      </c>
      <c r="D23" s="34">
        <v>3117748</v>
      </c>
      <c r="E23" s="34">
        <v>582876</v>
      </c>
      <c r="F23" s="34">
        <v>3070268</v>
      </c>
      <c r="G23" s="34">
        <v>3062362</v>
      </c>
      <c r="H23" s="34">
        <v>2679056</v>
      </c>
      <c r="I23" s="34">
        <v>1285441</v>
      </c>
      <c r="J23" s="34">
        <v>1784827</v>
      </c>
      <c r="K23" s="34">
        <v>1399721</v>
      </c>
      <c r="L23" s="37">
        <v>304575</v>
      </c>
      <c r="N23" s="99"/>
    </row>
    <row r="24" spans="2:14" ht="14.25">
      <c r="B24" s="35" t="s">
        <v>33</v>
      </c>
      <c r="C24" s="34">
        <v>5228897</v>
      </c>
      <c r="D24" s="34">
        <v>2008911</v>
      </c>
      <c r="E24" s="34">
        <v>572083</v>
      </c>
      <c r="F24" s="34">
        <v>2397877</v>
      </c>
      <c r="G24" s="34">
        <v>2379606</v>
      </c>
      <c r="H24" s="34">
        <v>2088015</v>
      </c>
      <c r="I24" s="34">
        <v>949234</v>
      </c>
      <c r="J24" s="34">
        <v>1448643</v>
      </c>
      <c r="K24" s="34">
        <v>1144719</v>
      </c>
      <c r="L24" s="37">
        <v>250026</v>
      </c>
      <c r="N24" s="99"/>
    </row>
    <row r="25" spans="2:14" ht="14.25">
      <c r="B25" s="35" t="s">
        <v>92</v>
      </c>
      <c r="C25" s="34">
        <v>5102200</v>
      </c>
      <c r="D25" s="34">
        <v>1268550</v>
      </c>
      <c r="E25" s="34">
        <v>1038716</v>
      </c>
      <c r="F25" s="34">
        <v>2595150</v>
      </c>
      <c r="G25" s="34">
        <v>2558199</v>
      </c>
      <c r="H25" s="34">
        <v>2131808</v>
      </c>
      <c r="I25" s="34">
        <v>704028</v>
      </c>
      <c r="J25" s="34">
        <v>1891122</v>
      </c>
      <c r="K25" s="34">
        <v>1433294</v>
      </c>
      <c r="L25" s="37">
        <v>199784</v>
      </c>
      <c r="N25" s="99"/>
    </row>
    <row r="26" spans="2:14" ht="14.25">
      <c r="B26" s="35" t="s">
        <v>34</v>
      </c>
      <c r="C26" s="34">
        <v>4123218</v>
      </c>
      <c r="D26" s="34">
        <v>1115937</v>
      </c>
      <c r="E26" s="34">
        <v>533731</v>
      </c>
      <c r="F26" s="34">
        <v>2298425</v>
      </c>
      <c r="G26" s="34">
        <v>2291406</v>
      </c>
      <c r="H26" s="34">
        <v>1844598</v>
      </c>
      <c r="I26" s="34">
        <v>746481</v>
      </c>
      <c r="J26" s="34">
        <v>1551944</v>
      </c>
      <c r="K26" s="34">
        <v>1103838</v>
      </c>
      <c r="L26" s="37">
        <v>175125</v>
      </c>
      <c r="N26" s="99"/>
    </row>
    <row r="27" spans="2:14" ht="14.25">
      <c r="B27" s="35" t="s">
        <v>35</v>
      </c>
      <c r="C27" s="34">
        <v>4902591</v>
      </c>
      <c r="D27" s="34">
        <v>1659444</v>
      </c>
      <c r="E27" s="34">
        <v>702557</v>
      </c>
      <c r="F27" s="34">
        <v>2338241</v>
      </c>
      <c r="G27" s="34">
        <v>2331832</v>
      </c>
      <c r="H27" s="34">
        <v>1920049</v>
      </c>
      <c r="I27" s="34">
        <v>691965</v>
      </c>
      <c r="J27" s="34">
        <v>1646276</v>
      </c>
      <c r="K27" s="34">
        <v>1232447</v>
      </c>
      <c r="L27" s="37">
        <v>202349</v>
      </c>
      <c r="N27" s="99"/>
    </row>
    <row r="28" spans="2:14" ht="14.25">
      <c r="B28" s="35" t="s">
        <v>33</v>
      </c>
      <c r="C28" s="34">
        <v>4956433</v>
      </c>
      <c r="D28" s="34">
        <v>1991134</v>
      </c>
      <c r="E28" s="34">
        <v>567433</v>
      </c>
      <c r="F28" s="34">
        <v>2183752</v>
      </c>
      <c r="G28" s="34">
        <v>2152584</v>
      </c>
      <c r="H28" s="34">
        <v>1815399</v>
      </c>
      <c r="I28" s="34">
        <v>788026</v>
      </c>
      <c r="J28" s="34">
        <v>1395726</v>
      </c>
      <c r="K28" s="34">
        <v>1043240</v>
      </c>
      <c r="L28" s="37">
        <v>214114</v>
      </c>
      <c r="N28" s="99"/>
    </row>
    <row r="29" spans="2:14" ht="14.25">
      <c r="B29" s="35" t="s">
        <v>99</v>
      </c>
      <c r="C29" s="34">
        <v>6097730</v>
      </c>
      <c r="D29" s="34">
        <v>2184840</v>
      </c>
      <c r="E29" s="34">
        <v>1018939</v>
      </c>
      <c r="F29" s="34">
        <v>2671257</v>
      </c>
      <c r="G29" s="34">
        <v>2634413</v>
      </c>
      <c r="H29" s="34">
        <v>2160420</v>
      </c>
      <c r="I29" s="34">
        <v>910147</v>
      </c>
      <c r="J29" s="34">
        <v>1761110</v>
      </c>
      <c r="K29" s="34">
        <v>1255026</v>
      </c>
      <c r="L29" s="37">
        <v>222694</v>
      </c>
      <c r="N29" s="99"/>
    </row>
    <row r="30" spans="2:14" ht="14.25">
      <c r="B30" s="35" t="s">
        <v>34</v>
      </c>
      <c r="C30" s="34">
        <v>5235149</v>
      </c>
      <c r="D30" s="34">
        <v>2170203</v>
      </c>
      <c r="E30" s="34">
        <v>507861</v>
      </c>
      <c r="F30" s="34">
        <v>2325755</v>
      </c>
      <c r="G30" s="34">
        <v>2312363</v>
      </c>
      <c r="H30" s="34">
        <v>1991029</v>
      </c>
      <c r="I30" s="34">
        <v>844409</v>
      </c>
      <c r="J30" s="34">
        <v>1481346</v>
      </c>
      <c r="K30" s="34">
        <v>1151530</v>
      </c>
      <c r="L30" s="37">
        <v>231330</v>
      </c>
      <c r="N30" s="99"/>
    </row>
    <row r="31" spans="2:14" ht="14.25">
      <c r="B31" s="35" t="s">
        <v>35</v>
      </c>
      <c r="C31" s="34">
        <v>6151800</v>
      </c>
      <c r="D31" s="34">
        <v>2557993</v>
      </c>
      <c r="E31" s="34">
        <v>631333</v>
      </c>
      <c r="F31" s="34">
        <v>2715741</v>
      </c>
      <c r="G31" s="34">
        <v>2688496</v>
      </c>
      <c r="H31" s="34">
        <v>2186314</v>
      </c>
      <c r="I31" s="34">
        <v>929849</v>
      </c>
      <c r="J31" s="34">
        <v>1785892</v>
      </c>
      <c r="K31" s="34">
        <v>1260345</v>
      </c>
      <c r="L31" s="37">
        <v>246733</v>
      </c>
      <c r="N31" s="99"/>
    </row>
    <row r="32" spans="2:14" ht="14.25">
      <c r="B32" s="35" t="s">
        <v>33</v>
      </c>
      <c r="C32" s="34">
        <v>5733764</v>
      </c>
      <c r="D32" s="34">
        <v>2437701</v>
      </c>
      <c r="E32" s="34">
        <v>582370</v>
      </c>
      <c r="F32" s="34">
        <v>2480452</v>
      </c>
      <c r="G32" s="34">
        <v>2470077</v>
      </c>
      <c r="H32" s="34">
        <v>1917736</v>
      </c>
      <c r="I32" s="34">
        <v>878738</v>
      </c>
      <c r="J32" s="34">
        <v>1601714</v>
      </c>
      <c r="K32" s="34">
        <v>1046234</v>
      </c>
      <c r="L32" s="37">
        <v>233241</v>
      </c>
      <c r="N32" s="99"/>
    </row>
    <row r="33" spans="2:14" ht="14.25">
      <c r="B33" s="35" t="s">
        <v>129</v>
      </c>
      <c r="C33" s="34">
        <v>7243851</v>
      </c>
      <c r="D33" s="34">
        <v>3125540</v>
      </c>
      <c r="E33" s="34">
        <v>908395</v>
      </c>
      <c r="F33" s="34">
        <v>2959774</v>
      </c>
      <c r="G33" s="34">
        <v>2946536</v>
      </c>
      <c r="H33" s="34">
        <v>2352953</v>
      </c>
      <c r="I33" s="34">
        <v>1058225</v>
      </c>
      <c r="J33" s="34">
        <v>1901549</v>
      </c>
      <c r="K33" s="34">
        <v>1299506</v>
      </c>
      <c r="L33" s="37">
        <v>250142</v>
      </c>
      <c r="N33" s="99"/>
    </row>
    <row r="34" spans="2:14" ht="14.25">
      <c r="B34" s="35" t="s">
        <v>118</v>
      </c>
      <c r="C34" s="34">
        <v>5728436</v>
      </c>
      <c r="D34" s="34">
        <v>2323528</v>
      </c>
      <c r="E34" s="34">
        <v>472641</v>
      </c>
      <c r="F34" s="34">
        <v>2682961</v>
      </c>
      <c r="G34" s="34">
        <v>2667028</v>
      </c>
      <c r="H34" s="34">
        <v>2185165</v>
      </c>
      <c r="I34" s="34">
        <v>989866</v>
      </c>
      <c r="J34" s="34">
        <v>1693095</v>
      </c>
      <c r="K34" s="34">
        <v>1200424</v>
      </c>
      <c r="L34" s="37">
        <v>249306</v>
      </c>
      <c r="N34" s="99"/>
    </row>
    <row r="35" spans="2:14" ht="14.25">
      <c r="B35" s="35" t="s">
        <v>35</v>
      </c>
      <c r="C35" s="34">
        <v>5999504</v>
      </c>
      <c r="D35" s="34">
        <v>2383466</v>
      </c>
      <c r="E35" s="34">
        <v>562065</v>
      </c>
      <c r="F35" s="34">
        <v>2812236</v>
      </c>
      <c r="G35" s="34">
        <v>2796463</v>
      </c>
      <c r="H35" s="34">
        <v>2312182</v>
      </c>
      <c r="I35" s="34">
        <v>970679</v>
      </c>
      <c r="J35" s="34">
        <v>1841557</v>
      </c>
      <c r="K35" s="34">
        <v>1350811</v>
      </c>
      <c r="L35" s="37">
        <v>241737</v>
      </c>
      <c r="N35" s="99"/>
    </row>
    <row r="36" spans="2:14" ht="14.25">
      <c r="B36" s="35" t="s">
        <v>125</v>
      </c>
      <c r="C36" s="34">
        <v>5815599</v>
      </c>
      <c r="D36" s="34">
        <v>2483337</v>
      </c>
      <c r="E36" s="34">
        <v>588383</v>
      </c>
      <c r="F36" s="34">
        <v>2473914</v>
      </c>
      <c r="G36" s="34">
        <v>2425863</v>
      </c>
      <c r="H36" s="34">
        <v>2045805</v>
      </c>
      <c r="I36" s="34">
        <v>914925</v>
      </c>
      <c r="J36" s="34">
        <v>1558989</v>
      </c>
      <c r="K36" s="34">
        <v>1135843</v>
      </c>
      <c r="L36" s="37">
        <v>269965</v>
      </c>
      <c r="N36" s="99"/>
    </row>
    <row r="37" spans="2:14" ht="14.25">
      <c r="B37" s="35" t="s">
        <v>131</v>
      </c>
      <c r="C37" s="34">
        <v>7479106</v>
      </c>
      <c r="D37" s="34">
        <v>3086382</v>
      </c>
      <c r="E37" s="34">
        <v>1186009</v>
      </c>
      <c r="F37" s="34">
        <v>2905494</v>
      </c>
      <c r="G37" s="34">
        <v>2894112</v>
      </c>
      <c r="H37" s="34">
        <v>2431012</v>
      </c>
      <c r="I37" s="34">
        <v>1052954</v>
      </c>
      <c r="J37" s="34">
        <v>1852540</v>
      </c>
      <c r="K37" s="34">
        <v>1382673</v>
      </c>
      <c r="L37" s="37">
        <v>301221</v>
      </c>
      <c r="N37" s="99"/>
    </row>
    <row r="38" spans="2:14" ht="14.25">
      <c r="B38" s="35" t="s">
        <v>116</v>
      </c>
      <c r="C38" s="34">
        <v>5500251</v>
      </c>
      <c r="D38" s="34">
        <v>2105410</v>
      </c>
      <c r="E38" s="34">
        <v>598751</v>
      </c>
      <c r="F38" s="34">
        <v>2527438</v>
      </c>
      <c r="G38" s="34">
        <v>2516145</v>
      </c>
      <c r="H38" s="34">
        <v>2146942</v>
      </c>
      <c r="I38" s="34">
        <v>914881</v>
      </c>
      <c r="J38" s="34">
        <v>1612557</v>
      </c>
      <c r="K38" s="34">
        <v>1237473</v>
      </c>
      <c r="L38" s="37">
        <v>268652</v>
      </c>
      <c r="N38" s="99"/>
    </row>
    <row r="39" spans="2:14" ht="14.25">
      <c r="B39" s="35" t="s">
        <v>35</v>
      </c>
      <c r="C39" s="34">
        <v>5500576</v>
      </c>
      <c r="D39" s="34">
        <v>1953449</v>
      </c>
      <c r="E39" s="34">
        <v>663981</v>
      </c>
      <c r="F39" s="34">
        <v>2613180</v>
      </c>
      <c r="G39" s="34">
        <v>2600209</v>
      </c>
      <c r="H39" s="34">
        <v>2205776</v>
      </c>
      <c r="I39" s="34">
        <v>878213</v>
      </c>
      <c r="J39" s="34">
        <v>1734967</v>
      </c>
      <c r="K39" s="34">
        <v>1333040</v>
      </c>
      <c r="L39" s="37">
        <v>269966</v>
      </c>
      <c r="N39" s="99"/>
    </row>
    <row r="40" spans="2:14" ht="14.25">
      <c r="B40" s="35" t="s">
        <v>104</v>
      </c>
      <c r="C40" s="34">
        <v>5253738</v>
      </c>
      <c r="D40" s="34">
        <v>2073869</v>
      </c>
      <c r="E40" s="34">
        <v>579477</v>
      </c>
      <c r="F40" s="34">
        <v>2335392</v>
      </c>
      <c r="G40" s="34">
        <v>2326334</v>
      </c>
      <c r="H40" s="34">
        <v>2029649</v>
      </c>
      <c r="I40" s="34">
        <v>813126</v>
      </c>
      <c r="J40" s="34">
        <v>1522266</v>
      </c>
      <c r="K40" s="34">
        <v>1220288</v>
      </c>
      <c r="L40" s="37">
        <v>265000</v>
      </c>
      <c r="N40" s="99"/>
    </row>
    <row r="41" spans="2:14" ht="14.25">
      <c r="B41" s="35" t="s">
        <v>139</v>
      </c>
      <c r="C41" s="34">
        <v>7079208</v>
      </c>
      <c r="D41" s="34">
        <v>2813563</v>
      </c>
      <c r="E41" s="34">
        <v>1104350</v>
      </c>
      <c r="F41" s="34">
        <v>2847309</v>
      </c>
      <c r="G41" s="34">
        <v>2765656</v>
      </c>
      <c r="H41" s="34">
        <v>2320238</v>
      </c>
      <c r="I41" s="34">
        <v>925109</v>
      </c>
      <c r="J41" s="34">
        <v>1922200</v>
      </c>
      <c r="K41" s="34">
        <v>1421702</v>
      </c>
      <c r="L41" s="37">
        <v>313986</v>
      </c>
      <c r="N41" s="99"/>
    </row>
    <row r="42" spans="2:14" ht="14.25">
      <c r="B42" s="35" t="s">
        <v>34</v>
      </c>
      <c r="C42" s="34">
        <v>5759857</v>
      </c>
      <c r="D42" s="34">
        <v>2268922</v>
      </c>
      <c r="E42" s="34">
        <v>642971</v>
      </c>
      <c r="F42" s="34">
        <v>2590321</v>
      </c>
      <c r="G42" s="34">
        <v>2580132</v>
      </c>
      <c r="H42" s="34">
        <v>2284874</v>
      </c>
      <c r="I42" s="34">
        <v>876773</v>
      </c>
      <c r="J42" s="34">
        <v>1713548</v>
      </c>
      <c r="K42" s="34">
        <v>1411445</v>
      </c>
      <c r="L42" s="37">
        <v>257643</v>
      </c>
      <c r="N42" s="99"/>
    </row>
    <row r="43" spans="2:14" ht="14.25">
      <c r="B43" s="35" t="s">
        <v>35</v>
      </c>
      <c r="C43" s="34">
        <v>6675543</v>
      </c>
      <c r="D43" s="34">
        <v>2630627</v>
      </c>
      <c r="E43" s="34">
        <v>889635</v>
      </c>
      <c r="F43" s="34">
        <v>2872779</v>
      </c>
      <c r="G43" s="34">
        <v>2827534</v>
      </c>
      <c r="H43" s="34">
        <v>2417476</v>
      </c>
      <c r="I43" s="34">
        <v>950334</v>
      </c>
      <c r="J43" s="34">
        <v>1922445</v>
      </c>
      <c r="K43" s="34">
        <v>1472206</v>
      </c>
      <c r="L43" s="37">
        <v>282502</v>
      </c>
      <c r="N43" s="99"/>
    </row>
    <row r="44" spans="2:14" ht="14.25">
      <c r="B44" s="35" t="s">
        <v>146</v>
      </c>
      <c r="C44" s="34">
        <v>6089536</v>
      </c>
      <c r="D44" s="34">
        <v>2455383</v>
      </c>
      <c r="E44" s="34">
        <v>662808</v>
      </c>
      <c r="F44" s="34">
        <v>2663299</v>
      </c>
      <c r="G44" s="34">
        <v>2648831</v>
      </c>
      <c r="H44" s="34">
        <v>2300603</v>
      </c>
      <c r="I44" s="34">
        <v>933609</v>
      </c>
      <c r="J44" s="34">
        <v>1729690</v>
      </c>
      <c r="K44" s="34">
        <v>1371062</v>
      </c>
      <c r="L44" s="37">
        <v>308046</v>
      </c>
      <c r="N44" s="99"/>
    </row>
    <row r="45" spans="2:14" ht="14.25">
      <c r="B45" s="35" t="s">
        <v>149</v>
      </c>
      <c r="C45" s="34">
        <v>7845281</v>
      </c>
      <c r="D45" s="34">
        <v>3174371</v>
      </c>
      <c r="E45" s="34">
        <v>1004074</v>
      </c>
      <c r="F45" s="34">
        <v>3372726</v>
      </c>
      <c r="G45" s="34">
        <v>3281776</v>
      </c>
      <c r="H45" s="34">
        <v>2700051</v>
      </c>
      <c r="I45" s="34">
        <v>1129648</v>
      </c>
      <c r="J45" s="34">
        <v>2243078</v>
      </c>
      <c r="K45" s="34">
        <v>1589375</v>
      </c>
      <c r="L45" s="37">
        <v>294110</v>
      </c>
      <c r="N45" s="99"/>
    </row>
    <row r="46" spans="2:14" ht="14.25">
      <c r="B46" s="35" t="s">
        <v>34</v>
      </c>
      <c r="C46" s="34">
        <v>7308472</v>
      </c>
      <c r="D46" s="34">
        <v>3653542</v>
      </c>
      <c r="E46" s="34">
        <v>718615</v>
      </c>
      <c r="F46" s="34">
        <v>2645177</v>
      </c>
      <c r="G46" s="34">
        <v>2598716</v>
      </c>
      <c r="H46" s="34">
        <v>2275058</v>
      </c>
      <c r="I46" s="34">
        <v>912745</v>
      </c>
      <c r="J46" s="34">
        <v>1732432</v>
      </c>
      <c r="K46" s="34">
        <v>1367452</v>
      </c>
      <c r="L46" s="37">
        <v>291138</v>
      </c>
      <c r="N46" s="99"/>
    </row>
    <row r="47" spans="2:14" ht="14.25">
      <c r="B47" s="35" t="s">
        <v>35</v>
      </c>
      <c r="C47" s="34">
        <v>6722790</v>
      </c>
      <c r="D47" s="34">
        <v>2728161</v>
      </c>
      <c r="E47" s="34">
        <v>713985</v>
      </c>
      <c r="F47" s="34">
        <v>2972795</v>
      </c>
      <c r="G47" s="34">
        <v>2953523</v>
      </c>
      <c r="H47" s="34">
        <v>2475053</v>
      </c>
      <c r="I47" s="34">
        <v>1047406</v>
      </c>
      <c r="J47" s="34">
        <v>1925389</v>
      </c>
      <c r="K47" s="34">
        <v>1432542</v>
      </c>
      <c r="L47" s="37">
        <v>307849</v>
      </c>
      <c r="N47" s="99"/>
    </row>
    <row r="48" spans="2:14" ht="14.25">
      <c r="B48" s="35" t="s">
        <v>146</v>
      </c>
      <c r="C48" s="34">
        <v>6015365</v>
      </c>
      <c r="D48" s="34">
        <v>2430082</v>
      </c>
      <c r="E48" s="34">
        <v>646332</v>
      </c>
      <c r="F48" s="34">
        <v>2612700</v>
      </c>
      <c r="G48" s="34">
        <v>2538162</v>
      </c>
      <c r="H48" s="34">
        <v>2241871</v>
      </c>
      <c r="I48" s="34">
        <v>1013763</v>
      </c>
      <c r="J48" s="34">
        <v>1598937</v>
      </c>
      <c r="K48" s="34">
        <v>1239004</v>
      </c>
      <c r="L48" s="37">
        <v>326251</v>
      </c>
      <c r="N48" s="99"/>
    </row>
    <row r="49" spans="2:14" ht="14.25">
      <c r="B49" s="35" t="s">
        <v>155</v>
      </c>
      <c r="C49" s="34">
        <v>8528986</v>
      </c>
      <c r="D49" s="34">
        <v>3371752</v>
      </c>
      <c r="E49" s="34">
        <v>1069186</v>
      </c>
      <c r="F49" s="34">
        <v>3786564</v>
      </c>
      <c r="G49" s="34">
        <v>3671300</v>
      </c>
      <c r="H49" s="34">
        <v>2788543</v>
      </c>
      <c r="I49" s="34">
        <v>1188094</v>
      </c>
      <c r="J49" s="34">
        <v>2598470</v>
      </c>
      <c r="K49" s="34">
        <v>1612047</v>
      </c>
      <c r="L49" s="37">
        <v>301484</v>
      </c>
      <c r="N49" s="99"/>
    </row>
    <row r="50" spans="2:14" ht="14.25">
      <c r="B50" s="35" t="s">
        <v>34</v>
      </c>
      <c r="C50" s="34">
        <v>6724861</v>
      </c>
      <c r="D50" s="34">
        <v>2776788</v>
      </c>
      <c r="E50" s="34">
        <v>715818</v>
      </c>
      <c r="F50" s="34">
        <v>2936844</v>
      </c>
      <c r="G50" s="34">
        <v>2870693</v>
      </c>
      <c r="H50" s="34">
        <v>2558021</v>
      </c>
      <c r="I50" s="34">
        <v>1163733</v>
      </c>
      <c r="J50" s="34">
        <v>1773111</v>
      </c>
      <c r="K50" s="34">
        <v>1398922</v>
      </c>
      <c r="L50" s="37">
        <v>295411</v>
      </c>
      <c r="N50" s="99"/>
    </row>
    <row r="51" spans="2:14" ht="14.25">
      <c r="B51" s="35" t="s">
        <v>35</v>
      </c>
      <c r="C51" s="34">
        <v>6847648</v>
      </c>
      <c r="D51" s="34">
        <v>2886441</v>
      </c>
      <c r="E51" s="34">
        <v>725187</v>
      </c>
      <c r="F51" s="34">
        <v>2912432</v>
      </c>
      <c r="G51" s="34">
        <v>2905195</v>
      </c>
      <c r="H51" s="34">
        <v>2452709</v>
      </c>
      <c r="I51" s="34">
        <v>1035540</v>
      </c>
      <c r="J51" s="34">
        <v>1876892</v>
      </c>
      <c r="K51" s="34">
        <v>1420857</v>
      </c>
      <c r="L51" s="37">
        <v>323588</v>
      </c>
      <c r="N51" s="99"/>
    </row>
    <row r="52" spans="2:14" ht="14.25">
      <c r="B52" s="35" t="s">
        <v>156</v>
      </c>
      <c r="C52" s="34">
        <v>6505059</v>
      </c>
      <c r="D52" s="34">
        <v>2842973</v>
      </c>
      <c r="E52" s="34">
        <v>527449</v>
      </c>
      <c r="F52" s="34">
        <v>2784806</v>
      </c>
      <c r="G52" s="34">
        <v>2693011</v>
      </c>
      <c r="H52" s="34">
        <v>2289817</v>
      </c>
      <c r="I52" s="34">
        <v>982466</v>
      </c>
      <c r="J52" s="34">
        <v>1802340</v>
      </c>
      <c r="K52" s="34">
        <v>1316474</v>
      </c>
      <c r="L52" s="37">
        <v>349831</v>
      </c>
      <c r="N52" s="99"/>
    </row>
    <row r="53" spans="2:12" ht="14.25">
      <c r="B53" s="36"/>
      <c r="C53" s="38"/>
      <c r="D53" s="39"/>
      <c r="E53" s="39"/>
      <c r="F53" s="39"/>
      <c r="G53" s="39"/>
      <c r="H53" s="39"/>
      <c r="I53" s="39"/>
      <c r="J53" s="39"/>
      <c r="K53" s="39"/>
      <c r="L53" s="40"/>
    </row>
    <row r="54" spans="2:12" ht="14.25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2:12" ht="13.5">
      <c r="B55" t="s">
        <v>48</v>
      </c>
      <c r="L55" s="47" t="s">
        <v>45</v>
      </c>
    </row>
    <row r="56" spans="2:12" ht="14.25">
      <c r="B56" s="29" t="s">
        <v>49</v>
      </c>
      <c r="L56" s="48" t="s">
        <v>47</v>
      </c>
    </row>
    <row r="57" spans="2:12" ht="14.25">
      <c r="B57" s="30"/>
      <c r="C57" s="20" t="s">
        <v>8</v>
      </c>
      <c r="D57" s="21" t="s">
        <v>9</v>
      </c>
      <c r="E57" s="21" t="s">
        <v>10</v>
      </c>
      <c r="F57" s="22" t="s">
        <v>11</v>
      </c>
      <c r="G57" s="23"/>
      <c r="H57" s="24"/>
      <c r="I57" s="21" t="s">
        <v>12</v>
      </c>
      <c r="J57" s="22" t="s">
        <v>13</v>
      </c>
      <c r="K57" s="24"/>
      <c r="L57" s="21" t="s">
        <v>14</v>
      </c>
    </row>
    <row r="58" spans="2:12" ht="14.25">
      <c r="B58" s="31"/>
      <c r="C58" s="25"/>
      <c r="D58" s="26"/>
      <c r="E58" s="26"/>
      <c r="F58" s="26"/>
      <c r="G58" s="21" t="s">
        <v>15</v>
      </c>
      <c r="H58" s="21" t="s">
        <v>16</v>
      </c>
      <c r="I58" s="26"/>
      <c r="J58" s="26"/>
      <c r="K58" s="21" t="s">
        <v>16</v>
      </c>
      <c r="L58" s="26"/>
    </row>
    <row r="59" spans="2:12" ht="15" thickBot="1">
      <c r="B59" s="31"/>
      <c r="C59" s="27"/>
      <c r="D59" s="28"/>
      <c r="E59" s="28"/>
      <c r="F59" s="28"/>
      <c r="G59" s="28"/>
      <c r="H59" s="28" t="s">
        <v>17</v>
      </c>
      <c r="I59" s="28"/>
      <c r="J59" s="28"/>
      <c r="K59" s="28" t="s">
        <v>17</v>
      </c>
      <c r="L59" s="28"/>
    </row>
    <row r="60" spans="2:12" ht="16.5">
      <c r="B60" s="31"/>
      <c r="C60" s="9" t="s">
        <v>18</v>
      </c>
      <c r="D60" s="10" t="s">
        <v>19</v>
      </c>
      <c r="E60" s="10" t="s">
        <v>20</v>
      </c>
      <c r="F60" s="9" t="s">
        <v>21</v>
      </c>
      <c r="G60" s="11"/>
      <c r="H60" s="11"/>
      <c r="I60" s="12"/>
      <c r="J60" s="11"/>
      <c r="K60" s="11"/>
      <c r="L60" s="10" t="s">
        <v>22</v>
      </c>
    </row>
    <row r="61" spans="2:12" ht="16.5">
      <c r="B61" s="31"/>
      <c r="C61" s="11"/>
      <c r="D61" s="13" t="s">
        <v>23</v>
      </c>
      <c r="E61" s="13"/>
      <c r="F61" s="11" t="s">
        <v>24</v>
      </c>
      <c r="G61" s="14" t="s">
        <v>25</v>
      </c>
      <c r="H61" s="15" t="s">
        <v>26</v>
      </c>
      <c r="I61" s="16" t="s">
        <v>27</v>
      </c>
      <c r="J61" s="9" t="s">
        <v>28</v>
      </c>
      <c r="K61" s="15" t="s">
        <v>26</v>
      </c>
      <c r="L61" s="13" t="s">
        <v>29</v>
      </c>
    </row>
    <row r="62" spans="2:12" ht="17.25" thickBot="1">
      <c r="B62" s="32"/>
      <c r="C62" s="17"/>
      <c r="D62" s="18"/>
      <c r="E62" s="18"/>
      <c r="F62" s="17"/>
      <c r="G62" s="18" t="s">
        <v>30</v>
      </c>
      <c r="H62" s="19" t="s">
        <v>31</v>
      </c>
      <c r="I62" s="18"/>
      <c r="J62" s="17" t="s">
        <v>32</v>
      </c>
      <c r="K62" s="19" t="s">
        <v>31</v>
      </c>
      <c r="L62" s="18"/>
    </row>
    <row r="63" spans="2:22" ht="14.25">
      <c r="B63" s="35" t="s">
        <v>109</v>
      </c>
      <c r="C63" s="34">
        <v>5739203</v>
      </c>
      <c r="D63" s="34">
        <v>2086160</v>
      </c>
      <c r="E63" s="34">
        <v>608992</v>
      </c>
      <c r="F63" s="34">
        <v>2754869</v>
      </c>
      <c r="G63" s="34">
        <v>2722228</v>
      </c>
      <c r="H63" s="34">
        <v>2490745</v>
      </c>
      <c r="I63" s="34">
        <v>1259561</v>
      </c>
      <c r="J63" s="34">
        <v>1494909</v>
      </c>
      <c r="K63" s="34">
        <v>1241450</v>
      </c>
      <c r="L63" s="37">
        <v>289947</v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</row>
    <row r="64" spans="2:22" ht="14.25">
      <c r="B64" s="35" t="s">
        <v>35</v>
      </c>
      <c r="C64" s="34">
        <v>6516531</v>
      </c>
      <c r="D64" s="34">
        <v>2414446</v>
      </c>
      <c r="E64" s="34">
        <v>748134</v>
      </c>
      <c r="F64" s="34">
        <v>3033276</v>
      </c>
      <c r="G64" s="34">
        <v>3003351</v>
      </c>
      <c r="H64" s="34">
        <v>2789639</v>
      </c>
      <c r="I64" s="34">
        <v>1272103</v>
      </c>
      <c r="J64" s="34">
        <v>1750661</v>
      </c>
      <c r="K64" s="34">
        <v>1529308</v>
      </c>
      <c r="L64" s="37">
        <v>310217</v>
      </c>
      <c r="M64" s="105"/>
      <c r="N64" s="105"/>
      <c r="O64" s="105"/>
      <c r="P64" s="105"/>
      <c r="Q64" s="105"/>
      <c r="R64" s="105"/>
      <c r="S64" s="105"/>
      <c r="T64" s="105"/>
      <c r="U64" s="105"/>
      <c r="V64" s="105"/>
    </row>
    <row r="65" spans="2:22" ht="14.25">
      <c r="B65" s="35" t="s">
        <v>33</v>
      </c>
      <c r="C65" s="34">
        <v>6093251</v>
      </c>
      <c r="D65" s="34">
        <v>2154706</v>
      </c>
      <c r="E65" s="34">
        <v>693641</v>
      </c>
      <c r="F65" s="34">
        <v>2937923</v>
      </c>
      <c r="G65" s="34">
        <v>2929872</v>
      </c>
      <c r="H65" s="34">
        <v>2723040</v>
      </c>
      <c r="I65" s="34">
        <v>1293014</v>
      </c>
      <c r="J65" s="34">
        <v>1640673</v>
      </c>
      <c r="K65" s="34">
        <v>1427503</v>
      </c>
      <c r="L65" s="37">
        <v>290734</v>
      </c>
      <c r="M65" s="105"/>
      <c r="N65" s="105"/>
      <c r="O65" s="105"/>
      <c r="P65" s="105"/>
      <c r="Q65" s="105"/>
      <c r="R65" s="105"/>
      <c r="S65" s="105"/>
      <c r="T65" s="105"/>
      <c r="U65" s="105"/>
      <c r="V65" s="105"/>
    </row>
    <row r="66" spans="2:22" ht="14.25">
      <c r="B66" s="35" t="s">
        <v>36</v>
      </c>
      <c r="C66" s="34">
        <v>7851266</v>
      </c>
      <c r="D66" s="34">
        <v>2670428</v>
      </c>
      <c r="E66" s="34">
        <v>1217142</v>
      </c>
      <c r="F66" s="34">
        <v>3614263</v>
      </c>
      <c r="G66" s="34">
        <v>3609942</v>
      </c>
      <c r="H66" s="34">
        <v>3127985</v>
      </c>
      <c r="I66" s="34">
        <v>1453069</v>
      </c>
      <c r="J66" s="34">
        <v>2152977</v>
      </c>
      <c r="K66" s="34">
        <v>1664963</v>
      </c>
      <c r="L66" s="37">
        <v>320961</v>
      </c>
      <c r="M66" s="105"/>
      <c r="N66" s="105"/>
      <c r="O66" s="105"/>
      <c r="P66" s="105"/>
      <c r="Q66" s="105"/>
      <c r="R66" s="105"/>
      <c r="S66" s="105"/>
      <c r="T66" s="105"/>
      <c r="U66" s="105"/>
      <c r="V66" s="105"/>
    </row>
    <row r="67" spans="2:22" ht="14.25">
      <c r="B67" s="35" t="s">
        <v>34</v>
      </c>
      <c r="C67" s="34">
        <v>6209434</v>
      </c>
      <c r="D67" s="34">
        <v>2457852</v>
      </c>
      <c r="E67" s="34">
        <v>492980</v>
      </c>
      <c r="F67" s="34">
        <v>2956126</v>
      </c>
      <c r="G67" s="34">
        <v>2944262</v>
      </c>
      <c r="H67" s="34">
        <v>2689872</v>
      </c>
      <c r="I67" s="34">
        <v>1241688</v>
      </c>
      <c r="J67" s="34">
        <v>1697818</v>
      </c>
      <c r="K67" s="34">
        <v>1435438</v>
      </c>
      <c r="L67" s="37">
        <v>301044</v>
      </c>
      <c r="M67" s="105"/>
      <c r="N67" s="105"/>
      <c r="O67" s="105"/>
      <c r="P67" s="105"/>
      <c r="Q67" s="105"/>
      <c r="R67" s="105"/>
      <c r="S67" s="105"/>
      <c r="T67" s="105"/>
      <c r="U67" s="105"/>
      <c r="V67" s="105"/>
    </row>
    <row r="68" spans="2:22" ht="14.25">
      <c r="B68" s="35" t="s">
        <v>35</v>
      </c>
      <c r="C68" s="34">
        <v>7358492</v>
      </c>
      <c r="D68" s="34">
        <v>2758822</v>
      </c>
      <c r="E68" s="34">
        <v>635688</v>
      </c>
      <c r="F68" s="34">
        <v>3584422</v>
      </c>
      <c r="G68" s="34">
        <v>3574435</v>
      </c>
      <c r="H68" s="34">
        <v>3318422</v>
      </c>
      <c r="I68" s="34">
        <v>1571519</v>
      </c>
      <c r="J68" s="34">
        <v>2007750</v>
      </c>
      <c r="K68" s="34">
        <v>1736666</v>
      </c>
      <c r="L68" s="37">
        <v>363937</v>
      </c>
      <c r="M68" s="105"/>
      <c r="N68" s="105"/>
      <c r="O68" s="105"/>
      <c r="P68" s="105"/>
      <c r="Q68" s="105"/>
      <c r="R68" s="105"/>
      <c r="S68" s="105"/>
      <c r="T68" s="105"/>
      <c r="U68" s="105"/>
      <c r="V68" s="105"/>
    </row>
    <row r="69" spans="2:22" ht="14.25">
      <c r="B69" s="35" t="s">
        <v>33</v>
      </c>
      <c r="C69" s="34">
        <v>6694118</v>
      </c>
      <c r="D69" s="34">
        <v>2495831</v>
      </c>
      <c r="E69" s="34">
        <v>720003</v>
      </c>
      <c r="F69" s="34">
        <v>3134915</v>
      </c>
      <c r="G69" s="34">
        <v>3105837</v>
      </c>
      <c r="H69" s="34">
        <v>2850889</v>
      </c>
      <c r="I69" s="34">
        <v>1374303</v>
      </c>
      <c r="J69" s="34">
        <v>1748293</v>
      </c>
      <c r="K69" s="34">
        <v>1474691</v>
      </c>
      <c r="L69" s="37">
        <v>312797</v>
      </c>
      <c r="M69" s="105"/>
      <c r="N69" s="105"/>
      <c r="O69" s="105"/>
      <c r="P69" s="105"/>
      <c r="Q69" s="105"/>
      <c r="R69" s="105"/>
      <c r="S69" s="105"/>
      <c r="T69" s="105"/>
      <c r="U69" s="105"/>
      <c r="V69" s="105"/>
    </row>
    <row r="70" spans="2:22" ht="14.25">
      <c r="B70" s="35" t="s">
        <v>37</v>
      </c>
      <c r="C70" s="34">
        <v>7714439</v>
      </c>
      <c r="D70" s="34">
        <v>2833844</v>
      </c>
      <c r="E70" s="34">
        <v>973099</v>
      </c>
      <c r="F70" s="34">
        <v>3544913</v>
      </c>
      <c r="G70" s="34">
        <v>3524602</v>
      </c>
      <c r="H70" s="34">
        <v>3162498</v>
      </c>
      <c r="I70" s="34">
        <v>1500998</v>
      </c>
      <c r="J70" s="34">
        <v>2038224</v>
      </c>
      <c r="K70" s="34">
        <v>1668709</v>
      </c>
      <c r="L70" s="37">
        <v>333760</v>
      </c>
      <c r="M70" s="105"/>
      <c r="N70" s="105"/>
      <c r="O70" s="105"/>
      <c r="P70" s="105"/>
      <c r="Q70" s="105"/>
      <c r="R70" s="105"/>
      <c r="S70" s="105"/>
      <c r="T70" s="105"/>
      <c r="U70" s="105"/>
      <c r="V70" s="105"/>
    </row>
    <row r="71" spans="2:22" ht="14.25">
      <c r="B71" s="35" t="s">
        <v>34</v>
      </c>
      <c r="C71" s="34">
        <v>6425476</v>
      </c>
      <c r="D71" s="34">
        <v>2708411</v>
      </c>
      <c r="E71" s="34">
        <v>493834</v>
      </c>
      <c r="F71" s="34">
        <v>2891682</v>
      </c>
      <c r="G71" s="34">
        <v>2878174</v>
      </c>
      <c r="H71" s="34">
        <v>2639776</v>
      </c>
      <c r="I71" s="34">
        <v>1291172</v>
      </c>
      <c r="J71" s="34">
        <v>1596766</v>
      </c>
      <c r="K71" s="34">
        <v>1351192</v>
      </c>
      <c r="L71" s="37">
        <v>311242</v>
      </c>
      <c r="M71" s="105"/>
      <c r="N71" s="105"/>
      <c r="O71" s="105"/>
      <c r="P71" s="105"/>
      <c r="Q71" s="105"/>
      <c r="R71" s="105"/>
      <c r="S71" s="105"/>
      <c r="T71" s="105"/>
      <c r="U71" s="105"/>
      <c r="V71" s="105"/>
    </row>
    <row r="72" spans="2:22" ht="14.25">
      <c r="B72" s="35" t="s">
        <v>35</v>
      </c>
      <c r="C72" s="34">
        <v>7084810</v>
      </c>
      <c r="D72" s="34">
        <v>2934818</v>
      </c>
      <c r="E72" s="34">
        <v>573316</v>
      </c>
      <c r="F72" s="34">
        <v>3253387</v>
      </c>
      <c r="G72" s="34">
        <v>3229775</v>
      </c>
      <c r="H72" s="34">
        <v>2942644</v>
      </c>
      <c r="I72" s="34">
        <v>1408928</v>
      </c>
      <c r="J72" s="34">
        <v>1840540</v>
      </c>
      <c r="K72" s="34">
        <v>1535120</v>
      </c>
      <c r="L72" s="37">
        <v>304250</v>
      </c>
      <c r="M72" s="105"/>
      <c r="N72" s="105"/>
      <c r="O72" s="105"/>
      <c r="P72" s="105"/>
      <c r="Q72" s="105"/>
      <c r="R72" s="105"/>
      <c r="S72" s="105"/>
      <c r="T72" s="105"/>
      <c r="U72" s="105"/>
      <c r="V72" s="105"/>
    </row>
    <row r="73" spans="2:22" ht="14.25">
      <c r="B73" s="35" t="s">
        <v>33</v>
      </c>
      <c r="C73" s="34">
        <v>6984694</v>
      </c>
      <c r="D73" s="34">
        <v>2876485</v>
      </c>
      <c r="E73" s="34">
        <v>634803</v>
      </c>
      <c r="F73" s="34">
        <v>3162613</v>
      </c>
      <c r="G73" s="34">
        <v>3150029</v>
      </c>
      <c r="H73" s="34">
        <v>2841515</v>
      </c>
      <c r="I73" s="34">
        <v>1410355</v>
      </c>
      <c r="J73" s="34">
        <v>1741005</v>
      </c>
      <c r="K73" s="34">
        <v>1420773</v>
      </c>
      <c r="L73" s="37">
        <v>288173</v>
      </c>
      <c r="M73" s="105"/>
      <c r="N73" s="105"/>
      <c r="O73" s="105"/>
      <c r="P73" s="105"/>
      <c r="Q73" s="105"/>
      <c r="R73" s="105"/>
      <c r="S73" s="105"/>
      <c r="T73" s="105"/>
      <c r="U73" s="105"/>
      <c r="V73" s="105"/>
    </row>
    <row r="74" spans="2:22" ht="14.25">
      <c r="B74" s="35" t="s">
        <v>38</v>
      </c>
      <c r="C74" s="34">
        <v>8397047</v>
      </c>
      <c r="D74" s="34">
        <v>3450890</v>
      </c>
      <c r="E74" s="34">
        <v>943013</v>
      </c>
      <c r="F74" s="34">
        <v>3667014</v>
      </c>
      <c r="G74" s="34">
        <v>3654229</v>
      </c>
      <c r="H74" s="34">
        <v>3188327</v>
      </c>
      <c r="I74" s="34">
        <v>1533286</v>
      </c>
      <c r="J74" s="34">
        <v>2144181</v>
      </c>
      <c r="K74" s="34">
        <v>1660982</v>
      </c>
      <c r="L74" s="37">
        <v>328681</v>
      </c>
      <c r="M74" s="105"/>
      <c r="N74" s="105"/>
      <c r="O74" s="105"/>
      <c r="P74" s="105"/>
      <c r="Q74" s="105"/>
      <c r="R74" s="105"/>
      <c r="S74" s="105"/>
      <c r="T74" s="105"/>
      <c r="U74" s="105"/>
      <c r="V74" s="105"/>
    </row>
    <row r="75" spans="2:22" ht="14.25">
      <c r="B75" s="35" t="s">
        <v>34</v>
      </c>
      <c r="C75" s="34">
        <v>6906178</v>
      </c>
      <c r="D75" s="34">
        <v>3090736</v>
      </c>
      <c r="E75" s="34">
        <v>556184</v>
      </c>
      <c r="F75" s="34">
        <v>2965287</v>
      </c>
      <c r="G75" s="34">
        <v>2936493</v>
      </c>
      <c r="H75" s="34">
        <v>2639919</v>
      </c>
      <c r="I75" s="34">
        <v>1405147</v>
      </c>
      <c r="J75" s="34">
        <v>1574966</v>
      </c>
      <c r="K75" s="34">
        <v>1264243</v>
      </c>
      <c r="L75" s="37">
        <v>301852</v>
      </c>
      <c r="M75" s="105"/>
      <c r="N75" s="105"/>
      <c r="O75" s="105"/>
      <c r="P75" s="105"/>
      <c r="Q75" s="105"/>
      <c r="R75" s="105"/>
      <c r="S75" s="105"/>
      <c r="T75" s="105"/>
      <c r="U75" s="105"/>
      <c r="V75" s="105"/>
    </row>
    <row r="76" spans="2:22" ht="14.25">
      <c r="B76" s="35" t="s">
        <v>35</v>
      </c>
      <c r="C76" s="34">
        <v>7330794</v>
      </c>
      <c r="D76" s="34">
        <v>3141601</v>
      </c>
      <c r="E76" s="34">
        <v>624272</v>
      </c>
      <c r="F76" s="34">
        <v>3214843</v>
      </c>
      <c r="G76" s="34">
        <v>3175848</v>
      </c>
      <c r="H76" s="34">
        <v>2915884</v>
      </c>
      <c r="I76" s="34">
        <v>1407627</v>
      </c>
      <c r="J76" s="34">
        <v>1812459</v>
      </c>
      <c r="K76" s="34">
        <v>1512573</v>
      </c>
      <c r="L76" s="37">
        <v>347995</v>
      </c>
      <c r="M76" s="105"/>
      <c r="N76" s="105"/>
      <c r="O76" s="105"/>
      <c r="P76" s="105"/>
      <c r="Q76" s="105"/>
      <c r="R76" s="105"/>
      <c r="S76" s="105"/>
      <c r="T76" s="105"/>
      <c r="U76" s="105"/>
      <c r="V76" s="105"/>
    </row>
    <row r="77" spans="2:22" ht="14.25">
      <c r="B77" s="35" t="s">
        <v>33</v>
      </c>
      <c r="C77" s="34">
        <v>6371436</v>
      </c>
      <c r="D77" s="34">
        <v>2555043</v>
      </c>
      <c r="E77" s="34">
        <v>641510</v>
      </c>
      <c r="F77" s="34">
        <v>2869106</v>
      </c>
      <c r="G77" s="34">
        <v>2857012</v>
      </c>
      <c r="H77" s="34">
        <v>2609363</v>
      </c>
      <c r="I77" s="34">
        <v>1310069</v>
      </c>
      <c r="J77" s="34">
        <v>1578574</v>
      </c>
      <c r="K77" s="34">
        <v>1322902</v>
      </c>
      <c r="L77" s="37">
        <v>309921</v>
      </c>
      <c r="M77" s="105"/>
      <c r="N77" s="105"/>
      <c r="O77" s="105"/>
      <c r="P77" s="105"/>
      <c r="Q77" s="105"/>
      <c r="R77" s="105"/>
      <c r="S77" s="105"/>
      <c r="T77" s="105"/>
      <c r="U77" s="105"/>
      <c r="V77" s="105"/>
    </row>
    <row r="78" spans="2:22" ht="14.25">
      <c r="B78" s="35" t="s">
        <v>50</v>
      </c>
      <c r="C78" s="34">
        <v>6378778</v>
      </c>
      <c r="D78" s="34">
        <v>2341771</v>
      </c>
      <c r="E78" s="34">
        <v>974087</v>
      </c>
      <c r="F78" s="34">
        <v>2835860</v>
      </c>
      <c r="G78" s="34">
        <v>2826793</v>
      </c>
      <c r="H78" s="34">
        <v>2518202</v>
      </c>
      <c r="I78" s="34">
        <v>1096549</v>
      </c>
      <c r="J78" s="34">
        <v>1774248</v>
      </c>
      <c r="K78" s="34">
        <v>1462221</v>
      </c>
      <c r="L78" s="37">
        <v>262834</v>
      </c>
      <c r="M78" s="105"/>
      <c r="N78" s="105"/>
      <c r="O78" s="105"/>
      <c r="P78" s="105"/>
      <c r="Q78" s="105"/>
      <c r="R78" s="105"/>
      <c r="S78" s="105"/>
      <c r="T78" s="105"/>
      <c r="U78" s="105"/>
      <c r="V78" s="105"/>
    </row>
    <row r="79" spans="2:22" ht="14.25">
      <c r="B79" s="35" t="s">
        <v>34</v>
      </c>
      <c r="C79" s="34">
        <v>4368894</v>
      </c>
      <c r="D79" s="34">
        <v>1538919</v>
      </c>
      <c r="E79" s="34">
        <v>431399</v>
      </c>
      <c r="F79" s="34">
        <v>2227367</v>
      </c>
      <c r="G79" s="34">
        <v>2217253</v>
      </c>
      <c r="H79" s="34">
        <v>1929284</v>
      </c>
      <c r="I79" s="34">
        <v>867098</v>
      </c>
      <c r="J79" s="34">
        <v>1379427</v>
      </c>
      <c r="K79" s="34">
        <v>1084831</v>
      </c>
      <c r="L79" s="37">
        <v>192482</v>
      </c>
      <c r="M79" s="105"/>
      <c r="N79" s="105"/>
      <c r="O79" s="105"/>
      <c r="P79" s="105"/>
      <c r="Q79" s="105"/>
      <c r="R79" s="105"/>
      <c r="S79" s="105"/>
      <c r="T79" s="105"/>
      <c r="U79" s="105"/>
      <c r="V79" s="105"/>
    </row>
    <row r="80" spans="2:22" ht="14.25">
      <c r="B80" s="35" t="s">
        <v>35</v>
      </c>
      <c r="C80" s="34">
        <v>5245840</v>
      </c>
      <c r="D80" s="34">
        <v>1961452</v>
      </c>
      <c r="E80" s="34">
        <v>666183</v>
      </c>
      <c r="F80" s="34">
        <v>2421783</v>
      </c>
      <c r="G80" s="34">
        <v>2415191</v>
      </c>
      <c r="H80" s="34">
        <v>2109661</v>
      </c>
      <c r="I80" s="34">
        <v>894882</v>
      </c>
      <c r="J80" s="34">
        <v>1541515</v>
      </c>
      <c r="K80" s="34">
        <v>1234103</v>
      </c>
      <c r="L80" s="37">
        <v>201770</v>
      </c>
      <c r="M80" s="105"/>
      <c r="N80" s="105"/>
      <c r="O80" s="105"/>
      <c r="P80" s="105"/>
      <c r="Q80" s="105"/>
      <c r="R80" s="105"/>
      <c r="S80" s="105"/>
      <c r="T80" s="105"/>
      <c r="U80" s="105"/>
      <c r="V80" s="105"/>
    </row>
    <row r="81" spans="2:22" ht="14.25">
      <c r="B81" s="35" t="s">
        <v>33</v>
      </c>
      <c r="C81" s="34">
        <v>5221932</v>
      </c>
      <c r="D81" s="34">
        <v>1929453</v>
      </c>
      <c r="E81" s="34">
        <v>642840</v>
      </c>
      <c r="F81" s="34">
        <v>2441733</v>
      </c>
      <c r="G81" s="34">
        <v>2430009</v>
      </c>
      <c r="H81" s="34">
        <v>2128236</v>
      </c>
      <c r="I81" s="34">
        <v>908200</v>
      </c>
      <c r="J81" s="34">
        <v>1536093</v>
      </c>
      <c r="K81" s="34">
        <v>1225430</v>
      </c>
      <c r="L81" s="37">
        <v>199274</v>
      </c>
      <c r="M81" s="105"/>
      <c r="N81" s="105"/>
      <c r="O81" s="105"/>
      <c r="P81" s="105"/>
      <c r="Q81" s="105"/>
      <c r="R81" s="105"/>
      <c r="S81" s="105"/>
      <c r="T81" s="105"/>
      <c r="U81" s="105"/>
      <c r="V81" s="105"/>
    </row>
    <row r="82" spans="2:22" ht="14.25">
      <c r="B82" s="35" t="s">
        <v>99</v>
      </c>
      <c r="C82" s="34">
        <v>6202454</v>
      </c>
      <c r="D82" s="34">
        <v>2193490</v>
      </c>
      <c r="E82" s="34">
        <v>858524</v>
      </c>
      <c r="F82" s="34">
        <v>2930935</v>
      </c>
      <c r="G82" s="34">
        <v>2849787</v>
      </c>
      <c r="H82" s="34">
        <v>2389514</v>
      </c>
      <c r="I82" s="34">
        <v>1044828</v>
      </c>
      <c r="J82" s="34">
        <v>1889883</v>
      </c>
      <c r="K82" s="34">
        <v>1392853</v>
      </c>
      <c r="L82" s="37">
        <v>207403</v>
      </c>
      <c r="M82" s="105"/>
      <c r="N82" s="105"/>
      <c r="O82" s="105"/>
      <c r="P82" s="105"/>
      <c r="Q82" s="105"/>
      <c r="R82" s="105"/>
      <c r="S82" s="105"/>
      <c r="T82" s="105"/>
      <c r="U82" s="105"/>
      <c r="V82" s="105"/>
    </row>
    <row r="83" spans="2:22" ht="14.25">
      <c r="B83" s="35" t="s">
        <v>34</v>
      </c>
      <c r="C83" s="34">
        <v>4982260</v>
      </c>
      <c r="D83" s="34">
        <v>1926921</v>
      </c>
      <c r="E83" s="34">
        <v>560081</v>
      </c>
      <c r="F83" s="34">
        <v>2279948</v>
      </c>
      <c r="G83" s="34">
        <v>2272650</v>
      </c>
      <c r="H83" s="34">
        <v>2036932</v>
      </c>
      <c r="I83" s="34">
        <v>826276</v>
      </c>
      <c r="J83" s="34">
        <v>1453527</v>
      </c>
      <c r="K83" s="34">
        <v>1209600</v>
      </c>
      <c r="L83" s="37">
        <v>210881</v>
      </c>
      <c r="M83" s="105"/>
      <c r="N83" s="105"/>
      <c r="O83" s="105"/>
      <c r="P83" s="105"/>
      <c r="Q83" s="105"/>
      <c r="R83" s="105"/>
      <c r="S83" s="105"/>
      <c r="T83" s="105"/>
      <c r="U83" s="105"/>
      <c r="V83" s="105"/>
    </row>
    <row r="84" spans="2:22" ht="14.25">
      <c r="B84" s="35" t="s">
        <v>35</v>
      </c>
      <c r="C84" s="34">
        <v>6354855</v>
      </c>
      <c r="D84" s="34">
        <v>2714504</v>
      </c>
      <c r="E84" s="34">
        <v>690849</v>
      </c>
      <c r="F84" s="34">
        <v>2729593</v>
      </c>
      <c r="G84" s="34">
        <v>2712178</v>
      </c>
      <c r="H84" s="34">
        <v>2277904</v>
      </c>
      <c r="I84" s="34">
        <v>947954</v>
      </c>
      <c r="J84" s="34">
        <v>1782682</v>
      </c>
      <c r="K84" s="34">
        <v>1336854</v>
      </c>
      <c r="L84" s="37">
        <v>224945</v>
      </c>
      <c r="M84" s="105"/>
      <c r="N84" s="105"/>
      <c r="O84" s="105"/>
      <c r="P84" s="105"/>
      <c r="Q84" s="105"/>
      <c r="R84" s="105"/>
      <c r="S84" s="105"/>
      <c r="T84" s="105"/>
      <c r="U84" s="105"/>
      <c r="V84" s="105"/>
    </row>
    <row r="85" spans="2:22" ht="14.25">
      <c r="B85" s="35" t="s">
        <v>33</v>
      </c>
      <c r="C85" s="34">
        <v>5843410</v>
      </c>
      <c r="D85" s="34">
        <v>2416347</v>
      </c>
      <c r="E85" s="34">
        <v>695882</v>
      </c>
      <c r="F85" s="34">
        <v>2501656</v>
      </c>
      <c r="G85" s="34">
        <v>2481012</v>
      </c>
      <c r="H85" s="34">
        <v>2111963</v>
      </c>
      <c r="I85" s="34">
        <v>967872</v>
      </c>
      <c r="J85" s="34">
        <v>1540236</v>
      </c>
      <c r="K85" s="34">
        <v>1157751</v>
      </c>
      <c r="L85" s="37">
        <v>231156</v>
      </c>
      <c r="M85" s="105"/>
      <c r="N85" s="105"/>
      <c r="O85" s="105"/>
      <c r="P85" s="105"/>
      <c r="Q85" s="105"/>
      <c r="R85" s="105"/>
      <c r="S85" s="105"/>
      <c r="T85" s="105"/>
      <c r="U85" s="105"/>
      <c r="V85" s="105"/>
    </row>
    <row r="86" spans="2:22" ht="14.25">
      <c r="B86" s="35" t="s">
        <v>107</v>
      </c>
      <c r="C86" s="34">
        <v>7509738</v>
      </c>
      <c r="D86" s="34">
        <v>3333047</v>
      </c>
      <c r="E86" s="34">
        <v>936060</v>
      </c>
      <c r="F86" s="34">
        <v>3019259</v>
      </c>
      <c r="G86" s="34">
        <v>2998307</v>
      </c>
      <c r="H86" s="34">
        <v>2467784</v>
      </c>
      <c r="I86" s="34">
        <v>1132375</v>
      </c>
      <c r="J86" s="34">
        <v>1890042</v>
      </c>
      <c r="K86" s="34">
        <v>1342113</v>
      </c>
      <c r="L86" s="37">
        <v>224145</v>
      </c>
      <c r="M86" s="105"/>
      <c r="N86" s="105"/>
      <c r="O86" s="105"/>
      <c r="P86" s="105"/>
      <c r="Q86" s="105"/>
      <c r="R86" s="105"/>
      <c r="S86" s="105"/>
      <c r="T86" s="105"/>
      <c r="U86" s="105"/>
      <c r="V86" s="105"/>
    </row>
    <row r="87" spans="2:22" ht="14.25">
      <c r="B87" s="35" t="s">
        <v>130</v>
      </c>
      <c r="C87" s="34">
        <v>5962845</v>
      </c>
      <c r="D87" s="34">
        <v>2653092</v>
      </c>
      <c r="E87" s="34">
        <v>512932</v>
      </c>
      <c r="F87" s="34">
        <v>2568288</v>
      </c>
      <c r="G87" s="34">
        <v>2553100</v>
      </c>
      <c r="H87" s="34">
        <v>2250635</v>
      </c>
      <c r="I87" s="34">
        <v>1065883</v>
      </c>
      <c r="J87" s="34">
        <v>1502405</v>
      </c>
      <c r="K87" s="34">
        <v>1190411</v>
      </c>
      <c r="L87" s="37">
        <v>228533</v>
      </c>
      <c r="M87" s="105"/>
      <c r="N87" s="105"/>
      <c r="O87" s="105"/>
      <c r="P87" s="105"/>
      <c r="Q87" s="105"/>
      <c r="R87" s="105"/>
      <c r="S87" s="105"/>
      <c r="T87" s="105"/>
      <c r="U87" s="105"/>
      <c r="V87" s="105"/>
    </row>
    <row r="88" spans="2:22" ht="14.25">
      <c r="B88" s="35" t="s">
        <v>119</v>
      </c>
      <c r="C88" s="34">
        <v>6399786</v>
      </c>
      <c r="D88" s="34">
        <v>2738687</v>
      </c>
      <c r="E88" s="34">
        <v>553907</v>
      </c>
      <c r="F88" s="34">
        <v>2881308</v>
      </c>
      <c r="G88" s="34">
        <v>2864722</v>
      </c>
      <c r="H88" s="34">
        <v>2454254</v>
      </c>
      <c r="I88" s="34">
        <v>1075397</v>
      </c>
      <c r="J88" s="34">
        <v>1805911</v>
      </c>
      <c r="K88" s="34">
        <v>1392726</v>
      </c>
      <c r="L88" s="37">
        <v>225884</v>
      </c>
      <c r="M88" s="105"/>
      <c r="N88" s="105"/>
      <c r="O88" s="105"/>
      <c r="P88" s="105"/>
      <c r="Q88" s="105"/>
      <c r="R88" s="105"/>
      <c r="S88" s="105"/>
      <c r="T88" s="105"/>
      <c r="U88" s="105"/>
      <c r="V88" s="105"/>
    </row>
    <row r="89" spans="2:22" ht="14.25">
      <c r="B89" s="35" t="s">
        <v>33</v>
      </c>
      <c r="C89" s="34">
        <v>6175721</v>
      </c>
      <c r="D89" s="34">
        <v>2484587</v>
      </c>
      <c r="E89" s="34">
        <v>726535</v>
      </c>
      <c r="F89" s="34">
        <v>2731353</v>
      </c>
      <c r="G89" s="34">
        <v>2702099</v>
      </c>
      <c r="H89" s="34">
        <v>2305835</v>
      </c>
      <c r="I89" s="34">
        <v>1068316</v>
      </c>
      <c r="J89" s="34">
        <v>1663037</v>
      </c>
      <c r="K89" s="34">
        <v>1262263</v>
      </c>
      <c r="L89" s="37">
        <v>233246</v>
      </c>
      <c r="M89" s="105"/>
      <c r="N89" s="105"/>
      <c r="O89" s="105"/>
      <c r="P89" s="105"/>
      <c r="Q89" s="105"/>
      <c r="R89" s="105"/>
      <c r="S89" s="105"/>
      <c r="T89" s="105"/>
      <c r="U89" s="105"/>
      <c r="V89" s="105"/>
    </row>
    <row r="90" spans="2:22" ht="14.25">
      <c r="B90" s="35" t="s">
        <v>127</v>
      </c>
      <c r="C90" s="34">
        <v>8333271</v>
      </c>
      <c r="D90" s="34">
        <v>3773302</v>
      </c>
      <c r="E90" s="34">
        <v>1124843</v>
      </c>
      <c r="F90" s="34">
        <v>3146953</v>
      </c>
      <c r="G90" s="34">
        <v>3103525</v>
      </c>
      <c r="H90" s="34">
        <v>2641175</v>
      </c>
      <c r="I90" s="34">
        <v>1196153</v>
      </c>
      <c r="J90" s="34">
        <v>1950800</v>
      </c>
      <c r="K90" s="34">
        <v>1488274</v>
      </c>
      <c r="L90" s="37">
        <v>288173</v>
      </c>
      <c r="M90" s="105"/>
      <c r="N90" s="105"/>
      <c r="O90" s="105"/>
      <c r="P90" s="105"/>
      <c r="Q90" s="105"/>
      <c r="R90" s="105"/>
      <c r="S90" s="105"/>
      <c r="T90" s="105"/>
      <c r="U90" s="105"/>
      <c r="V90" s="105"/>
    </row>
    <row r="91" spans="2:22" ht="14.25">
      <c r="B91" s="35" t="s">
        <v>130</v>
      </c>
      <c r="C91" s="34">
        <v>5628851</v>
      </c>
      <c r="D91" s="34">
        <v>2386456</v>
      </c>
      <c r="E91" s="34">
        <v>509701</v>
      </c>
      <c r="F91" s="34">
        <v>2488767</v>
      </c>
      <c r="G91" s="34">
        <v>2479570</v>
      </c>
      <c r="H91" s="34">
        <v>2243626</v>
      </c>
      <c r="I91" s="34">
        <v>1033850</v>
      </c>
      <c r="J91" s="34">
        <v>1454917</v>
      </c>
      <c r="K91" s="34">
        <v>1215843</v>
      </c>
      <c r="L91" s="37">
        <v>243927</v>
      </c>
      <c r="M91" s="105"/>
      <c r="N91" s="105"/>
      <c r="O91" s="105"/>
      <c r="P91" s="105"/>
      <c r="Q91" s="105"/>
      <c r="R91" s="105"/>
      <c r="S91" s="105"/>
      <c r="T91" s="105"/>
      <c r="U91" s="105"/>
      <c r="V91" s="105"/>
    </row>
    <row r="92" spans="2:22" ht="14.25">
      <c r="B92" s="35" t="s">
        <v>117</v>
      </c>
      <c r="C92" s="34">
        <v>6336101</v>
      </c>
      <c r="D92" s="34">
        <v>2613224</v>
      </c>
      <c r="E92" s="34">
        <v>626398</v>
      </c>
      <c r="F92" s="34">
        <v>2827780</v>
      </c>
      <c r="G92" s="34">
        <v>2773524</v>
      </c>
      <c r="H92" s="34">
        <v>2391639</v>
      </c>
      <c r="I92" s="34">
        <v>1059051</v>
      </c>
      <c r="J92" s="34">
        <v>1768729</v>
      </c>
      <c r="K92" s="34">
        <v>1358424</v>
      </c>
      <c r="L92" s="37">
        <v>268699</v>
      </c>
      <c r="M92" s="105"/>
      <c r="N92" s="105"/>
      <c r="O92" s="105"/>
      <c r="P92" s="105"/>
      <c r="Q92" s="105"/>
      <c r="R92" s="105"/>
      <c r="S92" s="105"/>
      <c r="T92" s="105"/>
      <c r="U92" s="105"/>
      <c r="V92" s="105"/>
    </row>
    <row r="93" spans="2:22" ht="14.25">
      <c r="B93" s="35" t="s">
        <v>33</v>
      </c>
      <c r="C93" s="34">
        <v>5948020</v>
      </c>
      <c r="D93" s="34">
        <v>2291061</v>
      </c>
      <c r="E93" s="34">
        <v>634151</v>
      </c>
      <c r="F93" s="34">
        <v>2756048</v>
      </c>
      <c r="G93" s="34">
        <v>2735476</v>
      </c>
      <c r="H93" s="34">
        <v>2418086</v>
      </c>
      <c r="I93" s="34">
        <v>976019</v>
      </c>
      <c r="J93" s="34">
        <v>1780029</v>
      </c>
      <c r="K93" s="34">
        <v>1456157</v>
      </c>
      <c r="L93" s="37">
        <v>266760</v>
      </c>
      <c r="M93" s="105"/>
      <c r="N93" s="105"/>
      <c r="O93" s="105"/>
      <c r="P93" s="105"/>
      <c r="Q93" s="105"/>
      <c r="R93" s="105"/>
      <c r="S93" s="105"/>
      <c r="T93" s="105"/>
      <c r="U93" s="105"/>
      <c r="V93" s="105"/>
    </row>
    <row r="94" spans="2:22" ht="14.25">
      <c r="B94" s="35" t="s">
        <v>136</v>
      </c>
      <c r="C94" s="34">
        <v>7852938</v>
      </c>
      <c r="D94" s="34">
        <v>3063937</v>
      </c>
      <c r="E94" s="34">
        <v>956895</v>
      </c>
      <c r="F94" s="34">
        <v>3501651</v>
      </c>
      <c r="G94" s="34">
        <v>3469200</v>
      </c>
      <c r="H94" s="34">
        <v>2672569</v>
      </c>
      <c r="I94" s="34">
        <v>1090344</v>
      </c>
      <c r="J94" s="34">
        <v>2411307</v>
      </c>
      <c r="K94" s="34">
        <v>1586598</v>
      </c>
      <c r="L94" s="37">
        <v>330455</v>
      </c>
      <c r="M94" s="105"/>
      <c r="N94" s="105"/>
      <c r="O94" s="105"/>
      <c r="P94" s="105"/>
      <c r="Q94" s="105"/>
      <c r="R94" s="105"/>
      <c r="S94" s="105"/>
      <c r="T94" s="105"/>
      <c r="U94" s="105"/>
      <c r="V94" s="105"/>
    </row>
    <row r="95" spans="2:22" ht="14.25">
      <c r="B95" s="35" t="s">
        <v>116</v>
      </c>
      <c r="C95" s="34">
        <v>5644606</v>
      </c>
      <c r="D95" s="34">
        <v>2272844</v>
      </c>
      <c r="E95" s="34">
        <v>620605</v>
      </c>
      <c r="F95" s="34">
        <v>2473213</v>
      </c>
      <c r="G95" s="34">
        <v>2460025</v>
      </c>
      <c r="H95" s="34">
        <v>2235547</v>
      </c>
      <c r="I95" s="34">
        <v>937286</v>
      </c>
      <c r="J95" s="34">
        <v>1535927</v>
      </c>
      <c r="K95" s="34">
        <v>1307459</v>
      </c>
      <c r="L95" s="37">
        <v>277944</v>
      </c>
      <c r="M95" s="105"/>
      <c r="N95" s="105"/>
      <c r="O95" s="105"/>
      <c r="P95" s="105"/>
      <c r="Q95" s="105"/>
      <c r="R95" s="105"/>
      <c r="S95" s="105"/>
      <c r="T95" s="105"/>
      <c r="U95" s="105"/>
      <c r="V95" s="105"/>
    </row>
    <row r="96" spans="2:22" ht="14.25">
      <c r="B96" s="35" t="s">
        <v>35</v>
      </c>
      <c r="C96" s="34">
        <v>6453039</v>
      </c>
      <c r="D96" s="34">
        <v>2567418</v>
      </c>
      <c r="E96" s="34">
        <v>753610</v>
      </c>
      <c r="F96" s="34">
        <v>2821302</v>
      </c>
      <c r="G96" s="34">
        <v>2795405</v>
      </c>
      <c r="H96" s="34">
        <v>2455328</v>
      </c>
      <c r="I96" s="34">
        <v>982376</v>
      </c>
      <c r="J96" s="34">
        <v>1838926</v>
      </c>
      <c r="K96" s="34">
        <v>1480432</v>
      </c>
      <c r="L96" s="37">
        <v>310709</v>
      </c>
      <c r="M96" s="105"/>
      <c r="N96" s="105"/>
      <c r="O96" s="105"/>
      <c r="P96" s="105"/>
      <c r="Q96" s="105"/>
      <c r="R96" s="105"/>
      <c r="S96" s="105"/>
      <c r="T96" s="105"/>
      <c r="U96" s="105"/>
      <c r="V96" s="105"/>
    </row>
    <row r="97" spans="2:22" ht="14.25">
      <c r="B97" s="35" t="s">
        <v>33</v>
      </c>
      <c r="C97" s="34">
        <v>6188117</v>
      </c>
      <c r="D97" s="34">
        <v>2394194</v>
      </c>
      <c r="E97" s="34">
        <v>738919</v>
      </c>
      <c r="F97" s="34">
        <v>2734313</v>
      </c>
      <c r="G97" s="34">
        <v>2710530</v>
      </c>
      <c r="H97" s="34">
        <v>2412549</v>
      </c>
      <c r="I97" s="34">
        <v>1063349</v>
      </c>
      <c r="J97" s="34">
        <v>1670964</v>
      </c>
      <c r="K97" s="34">
        <v>1352801</v>
      </c>
      <c r="L97" s="37">
        <v>320691</v>
      </c>
      <c r="M97" s="105"/>
      <c r="N97" s="105"/>
      <c r="O97" s="105"/>
      <c r="P97" s="105"/>
      <c r="Q97" s="105"/>
      <c r="R97" s="105"/>
      <c r="S97" s="105"/>
      <c r="T97" s="105"/>
      <c r="U97" s="105"/>
      <c r="V97" s="105"/>
    </row>
    <row r="98" spans="2:22" ht="14.25">
      <c r="B98" s="35" t="s">
        <v>147</v>
      </c>
      <c r="C98" s="34">
        <v>7730119</v>
      </c>
      <c r="D98" s="34">
        <v>3302791</v>
      </c>
      <c r="E98" s="34">
        <v>990155</v>
      </c>
      <c r="F98" s="34">
        <v>3117567</v>
      </c>
      <c r="G98" s="34">
        <v>3054360</v>
      </c>
      <c r="H98" s="34">
        <v>2626490</v>
      </c>
      <c r="I98" s="34">
        <v>1132837</v>
      </c>
      <c r="J98" s="34">
        <v>1984730</v>
      </c>
      <c r="K98" s="34">
        <v>1498916</v>
      </c>
      <c r="L98" s="37">
        <v>319606</v>
      </c>
      <c r="M98" s="105"/>
      <c r="N98" s="105"/>
      <c r="O98" s="105"/>
      <c r="P98" s="105"/>
      <c r="Q98" s="105"/>
      <c r="R98" s="105"/>
      <c r="S98" s="105"/>
      <c r="T98" s="105"/>
      <c r="U98" s="105"/>
      <c r="V98" s="105"/>
    </row>
    <row r="99" spans="2:22" ht="14.25">
      <c r="B99" s="35" t="s">
        <v>151</v>
      </c>
      <c r="C99" s="34">
        <v>7117899</v>
      </c>
      <c r="D99" s="34">
        <v>3245095</v>
      </c>
      <c r="E99" s="34">
        <v>749740</v>
      </c>
      <c r="F99" s="34">
        <v>2820926</v>
      </c>
      <c r="G99" s="34">
        <v>2807560</v>
      </c>
      <c r="H99" s="34">
        <v>2366919</v>
      </c>
      <c r="I99" s="34">
        <v>1051494</v>
      </c>
      <c r="J99" s="34">
        <v>1769432</v>
      </c>
      <c r="K99" s="34">
        <v>1320508</v>
      </c>
      <c r="L99" s="37">
        <v>302138</v>
      </c>
      <c r="M99" s="105"/>
      <c r="N99" s="105"/>
      <c r="O99" s="105"/>
      <c r="P99" s="105"/>
      <c r="Q99" s="105"/>
      <c r="R99" s="105"/>
      <c r="S99" s="105"/>
      <c r="T99" s="105"/>
      <c r="U99" s="105"/>
      <c r="V99" s="105"/>
    </row>
    <row r="100" spans="2:22" ht="14.25">
      <c r="B100" s="35" t="s">
        <v>35</v>
      </c>
      <c r="C100" s="34">
        <v>6483747</v>
      </c>
      <c r="D100" s="34">
        <v>2704897</v>
      </c>
      <c r="E100" s="34">
        <v>726127</v>
      </c>
      <c r="F100" s="34">
        <v>2743320</v>
      </c>
      <c r="G100" s="34">
        <v>2733576</v>
      </c>
      <c r="H100" s="34">
        <v>2409317</v>
      </c>
      <c r="I100" s="34">
        <v>1008955</v>
      </c>
      <c r="J100" s="34">
        <v>1734365</v>
      </c>
      <c r="K100" s="34">
        <v>1405080</v>
      </c>
      <c r="L100" s="37">
        <v>309403</v>
      </c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</row>
    <row r="101" spans="2:22" ht="14.25">
      <c r="B101" s="35" t="s">
        <v>33</v>
      </c>
      <c r="C101" s="34">
        <v>6643936</v>
      </c>
      <c r="D101" s="34">
        <v>2636080</v>
      </c>
      <c r="E101" s="34">
        <v>767840</v>
      </c>
      <c r="F101" s="34">
        <v>2867457</v>
      </c>
      <c r="G101" s="34">
        <v>2813561</v>
      </c>
      <c r="H101" s="34">
        <v>2366725</v>
      </c>
      <c r="I101" s="34">
        <v>1061107</v>
      </c>
      <c r="J101" s="34">
        <v>1806350</v>
      </c>
      <c r="K101" s="34">
        <v>1314127</v>
      </c>
      <c r="L101" s="37">
        <v>372559</v>
      </c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</row>
    <row r="102" spans="2:22" ht="14.25">
      <c r="B102" s="35" t="s">
        <v>155</v>
      </c>
      <c r="C102" s="34">
        <v>7974468</v>
      </c>
      <c r="D102" s="34">
        <v>3314372</v>
      </c>
      <c r="E102" s="34">
        <v>1023639</v>
      </c>
      <c r="F102" s="34">
        <v>3321362</v>
      </c>
      <c r="G102" s="34">
        <v>3296369</v>
      </c>
      <c r="H102" s="34">
        <v>2768550</v>
      </c>
      <c r="I102" s="34">
        <v>1185542</v>
      </c>
      <c r="J102" s="34">
        <v>2135820</v>
      </c>
      <c r="K102" s="34">
        <v>1589493</v>
      </c>
      <c r="L102" s="37">
        <v>315095</v>
      </c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</row>
    <row r="103" spans="2:22" ht="14.25">
      <c r="B103" s="35" t="s">
        <v>34</v>
      </c>
      <c r="C103" s="34">
        <v>6356631</v>
      </c>
      <c r="D103" s="34">
        <v>2709186</v>
      </c>
      <c r="E103" s="34">
        <v>660380</v>
      </c>
      <c r="F103" s="34">
        <v>2668638</v>
      </c>
      <c r="G103" s="34">
        <v>2649981</v>
      </c>
      <c r="H103" s="34">
        <v>2233906</v>
      </c>
      <c r="I103" s="34">
        <v>947711</v>
      </c>
      <c r="J103" s="34">
        <v>1720927</v>
      </c>
      <c r="K103" s="34">
        <v>1289515</v>
      </c>
      <c r="L103" s="37">
        <v>318427</v>
      </c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</row>
    <row r="104" spans="2:22" ht="14.25">
      <c r="B104" s="35" t="s">
        <v>35</v>
      </c>
      <c r="C104" s="34">
        <v>7079215</v>
      </c>
      <c r="D104" s="34">
        <v>2993126</v>
      </c>
      <c r="E104" s="34">
        <v>697578</v>
      </c>
      <c r="F104" s="34">
        <v>3076842</v>
      </c>
      <c r="G104" s="34">
        <v>2974750</v>
      </c>
      <c r="H104" s="34">
        <v>2541143</v>
      </c>
      <c r="I104" s="34">
        <v>1069683</v>
      </c>
      <c r="J104" s="34">
        <v>2007159</v>
      </c>
      <c r="K104" s="34">
        <v>1489683</v>
      </c>
      <c r="L104" s="37">
        <v>311669</v>
      </c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</row>
    <row r="105" spans="2:22" ht="14.25">
      <c r="B105" s="35" t="s">
        <v>33</v>
      </c>
      <c r="C105" s="34">
        <v>6376578</v>
      </c>
      <c r="D105" s="34">
        <v>2612329</v>
      </c>
      <c r="E105" s="34">
        <v>682250</v>
      </c>
      <c r="F105" s="34">
        <v>2738051</v>
      </c>
      <c r="G105" s="34">
        <v>2726968</v>
      </c>
      <c r="H105" s="34">
        <v>2350081</v>
      </c>
      <c r="I105" s="34">
        <v>1020445</v>
      </c>
      <c r="J105" s="34">
        <v>1717606</v>
      </c>
      <c r="K105" s="34">
        <v>1334211</v>
      </c>
      <c r="L105" s="37">
        <v>343948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</row>
    <row r="106" spans="2:22" ht="14.25">
      <c r="B106" s="35" t="s">
        <v>159</v>
      </c>
      <c r="C106" s="34">
        <v>8571498</v>
      </c>
      <c r="D106" s="34">
        <v>3547446</v>
      </c>
      <c r="E106" s="34">
        <v>1036597</v>
      </c>
      <c r="F106" s="34">
        <v>3631486</v>
      </c>
      <c r="G106" s="34">
        <v>3589201</v>
      </c>
      <c r="H106" s="34">
        <v>2858686</v>
      </c>
      <c r="I106" s="34">
        <v>1192182</v>
      </c>
      <c r="J106" s="34">
        <v>2439304</v>
      </c>
      <c r="K106" s="34">
        <v>1673512</v>
      </c>
      <c r="L106" s="37">
        <v>355969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</row>
    <row r="107" spans="2:22" ht="14.25">
      <c r="B107" s="36"/>
      <c r="C107" s="38"/>
      <c r="D107" s="39"/>
      <c r="E107" s="39"/>
      <c r="F107" s="39"/>
      <c r="G107" s="39"/>
      <c r="H107" s="39"/>
      <c r="I107" s="39"/>
      <c r="J107" s="39"/>
      <c r="K107" s="39"/>
      <c r="L107" s="40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</row>
    <row r="108" ht="14.25">
      <c r="C108" t="s">
        <v>121</v>
      </c>
    </row>
    <row r="109" ht="14.25">
      <c r="C109" t="s">
        <v>122</v>
      </c>
    </row>
    <row r="110" ht="14.25">
      <c r="C110" s="29" t="s">
        <v>111</v>
      </c>
    </row>
    <row r="111" ht="14.25">
      <c r="C111" s="45" t="s">
        <v>113</v>
      </c>
    </row>
    <row r="112" ht="14.25">
      <c r="C112" s="29" t="s">
        <v>112</v>
      </c>
    </row>
  </sheetData>
  <sheetProtection/>
  <printOptions/>
  <pageMargins left="0.7874015748031497" right="0.7874015748031497" top="0.11811023622047245" bottom="0.5118110236220472" header="0.5118110236220472" footer="0.5118110236220472"/>
  <pageSetup fitToHeight="1" fitToWidth="1" horizontalDpi="600" verticalDpi="600" orientation="portrait" paperSize="9" scale="55" r:id="rId1"/>
  <rowBreaks count="1" manualBreakCount="1"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7"/>
  <sheetViews>
    <sheetView zoomScalePageLayoutView="0" workbookViewId="0" topLeftCell="A1">
      <pane ySplit="9" topLeftCell="A45" activePane="bottomLeft" state="frozen"/>
      <selection pane="topLeft" activeCell="C44" sqref="C44:D44"/>
      <selection pane="bottomLeft" activeCell="A1" sqref="A1"/>
    </sheetView>
  </sheetViews>
  <sheetFormatPr defaultColWidth="9.00390625" defaultRowHeight="13.5"/>
  <cols>
    <col min="1" max="1" width="3.00390625" style="0" customWidth="1"/>
    <col min="2" max="2" width="10.125" style="0" customWidth="1"/>
    <col min="3" max="4" width="11.875" style="0" customWidth="1"/>
    <col min="5" max="5" width="12.25390625" style="0" customWidth="1"/>
    <col min="6" max="6" width="15.00390625" style="0" customWidth="1"/>
    <col min="7" max="12" width="11.875" style="0" customWidth="1"/>
  </cols>
  <sheetData>
    <row r="2" ht="13.5">
      <c r="C2" t="s">
        <v>51</v>
      </c>
    </row>
    <row r="3" spans="3:12" ht="14.25">
      <c r="C3" s="45" t="s">
        <v>52</v>
      </c>
      <c r="L3" s="48" t="s">
        <v>7</v>
      </c>
    </row>
    <row r="4" spans="2:12" ht="14.25">
      <c r="B4" s="30"/>
      <c r="C4" s="20"/>
      <c r="D4" s="21"/>
      <c r="E4" s="21"/>
      <c r="F4" s="52"/>
      <c r="G4" s="21"/>
      <c r="H4" s="21"/>
      <c r="I4" s="24"/>
      <c r="J4" s="22"/>
      <c r="K4" s="21"/>
      <c r="L4" s="21"/>
    </row>
    <row r="5" spans="2:12" ht="14.25">
      <c r="B5" s="31"/>
      <c r="C5" s="25" t="s">
        <v>53</v>
      </c>
      <c r="D5" s="26" t="s">
        <v>54</v>
      </c>
      <c r="E5" s="26" t="s">
        <v>55</v>
      </c>
      <c r="F5" s="53" t="s">
        <v>56</v>
      </c>
      <c r="G5" s="26" t="s">
        <v>57</v>
      </c>
      <c r="H5" s="26" t="s">
        <v>58</v>
      </c>
      <c r="I5" s="55" t="s">
        <v>59</v>
      </c>
      <c r="J5" s="53" t="s">
        <v>60</v>
      </c>
      <c r="K5" s="26" t="s">
        <v>61</v>
      </c>
      <c r="L5" s="26" t="s">
        <v>62</v>
      </c>
    </row>
    <row r="6" spans="2:12" ht="15" thickBot="1">
      <c r="B6" s="31"/>
      <c r="C6" s="27"/>
      <c r="D6" s="28"/>
      <c r="E6" s="28"/>
      <c r="F6" s="54"/>
      <c r="G6" s="28"/>
      <c r="H6" s="28"/>
      <c r="I6" s="56"/>
      <c r="J6" s="54"/>
      <c r="K6" s="28"/>
      <c r="L6" s="28"/>
    </row>
    <row r="7" spans="2:12" ht="16.5">
      <c r="B7" s="31"/>
      <c r="C7" s="9" t="s">
        <v>18</v>
      </c>
      <c r="D7" s="10" t="s">
        <v>63</v>
      </c>
      <c r="E7" s="10" t="s">
        <v>64</v>
      </c>
      <c r="F7" s="9" t="s">
        <v>65</v>
      </c>
      <c r="G7" s="10" t="s">
        <v>66</v>
      </c>
      <c r="H7" s="9" t="s">
        <v>67</v>
      </c>
      <c r="I7" s="10" t="s">
        <v>68</v>
      </c>
      <c r="J7" s="9" t="s">
        <v>69</v>
      </c>
      <c r="K7" s="10" t="s">
        <v>70</v>
      </c>
      <c r="L7" s="10" t="s">
        <v>71</v>
      </c>
    </row>
    <row r="8" spans="2:12" ht="16.5">
      <c r="B8" s="31"/>
      <c r="C8" s="11"/>
      <c r="D8" s="13" t="s">
        <v>72</v>
      </c>
      <c r="E8" s="13" t="s">
        <v>73</v>
      </c>
      <c r="F8" s="57" t="s">
        <v>74</v>
      </c>
      <c r="G8" s="13" t="s">
        <v>73</v>
      </c>
      <c r="H8" s="13" t="s">
        <v>75</v>
      </c>
      <c r="I8" s="13" t="s">
        <v>75</v>
      </c>
      <c r="J8" s="57" t="s">
        <v>76</v>
      </c>
      <c r="K8" s="16"/>
      <c r="L8" s="13"/>
    </row>
    <row r="9" spans="2:12" ht="17.25" thickBot="1">
      <c r="B9" s="32"/>
      <c r="C9" s="17"/>
      <c r="D9" s="18"/>
      <c r="E9" s="18"/>
      <c r="F9" s="17" t="s">
        <v>77</v>
      </c>
      <c r="G9" s="18"/>
      <c r="H9" s="19"/>
      <c r="I9" s="18"/>
      <c r="J9" s="17" t="s">
        <v>78</v>
      </c>
      <c r="K9" s="18"/>
      <c r="L9" s="18"/>
    </row>
    <row r="10" spans="2:12" ht="16.5">
      <c r="B10" s="35" t="s">
        <v>109</v>
      </c>
      <c r="C10" s="33">
        <v>103.09955</v>
      </c>
      <c r="D10" s="33">
        <v>132.41685</v>
      </c>
      <c r="E10" s="33">
        <v>88.85979</v>
      </c>
      <c r="F10" s="33">
        <v>93.33816</v>
      </c>
      <c r="G10" s="33">
        <v>111.78428</v>
      </c>
      <c r="H10" s="33">
        <v>102.39376</v>
      </c>
      <c r="I10" s="33">
        <v>62.67333</v>
      </c>
      <c r="J10" s="33">
        <v>106.35065</v>
      </c>
      <c r="K10" s="33">
        <v>167.36438</v>
      </c>
      <c r="L10" s="44">
        <v>119.11303</v>
      </c>
    </row>
    <row r="11" spans="2:12" ht="16.5">
      <c r="B11" s="35" t="s">
        <v>35</v>
      </c>
      <c r="C11" s="33">
        <v>107.09124</v>
      </c>
      <c r="D11" s="33">
        <v>90.93381</v>
      </c>
      <c r="E11" s="33">
        <v>105.28996</v>
      </c>
      <c r="F11" s="33">
        <v>100.39217</v>
      </c>
      <c r="G11" s="33">
        <v>111.96369</v>
      </c>
      <c r="H11" s="33">
        <v>105.3199</v>
      </c>
      <c r="I11" s="33">
        <v>209.28159</v>
      </c>
      <c r="J11" s="33">
        <v>101.38425</v>
      </c>
      <c r="K11" s="33">
        <v>138.27982</v>
      </c>
      <c r="L11" s="44">
        <v>108.09243</v>
      </c>
    </row>
    <row r="12" spans="2:12" ht="16.5">
      <c r="B12" s="35" t="s">
        <v>33</v>
      </c>
      <c r="C12" s="33">
        <v>105.988</v>
      </c>
      <c r="D12" s="33">
        <v>130.79776</v>
      </c>
      <c r="E12" s="33">
        <v>97.42793</v>
      </c>
      <c r="F12" s="33">
        <v>99.58021</v>
      </c>
      <c r="G12" s="33">
        <v>116.17558</v>
      </c>
      <c r="H12" s="33">
        <v>106.90822</v>
      </c>
      <c r="I12" s="33">
        <v>112.53857</v>
      </c>
      <c r="J12" s="33">
        <v>89.24376</v>
      </c>
      <c r="K12" s="33">
        <v>122.04899</v>
      </c>
      <c r="L12" s="44">
        <v>94.49794</v>
      </c>
    </row>
    <row r="13" spans="2:12" ht="16.5">
      <c r="B13" s="35" t="s">
        <v>36</v>
      </c>
      <c r="C13" s="33">
        <v>106.0217</v>
      </c>
      <c r="D13" s="33">
        <v>125.95485</v>
      </c>
      <c r="E13" s="33">
        <v>93.1934</v>
      </c>
      <c r="F13" s="33">
        <v>98.67311</v>
      </c>
      <c r="G13" s="33">
        <v>104.42352</v>
      </c>
      <c r="H13" s="33">
        <v>98.30427</v>
      </c>
      <c r="I13" s="33">
        <v>219.89574</v>
      </c>
      <c r="J13" s="33">
        <v>101.54146</v>
      </c>
      <c r="K13" s="33">
        <v>106.26509</v>
      </c>
      <c r="L13" s="44">
        <v>122.57321</v>
      </c>
    </row>
    <row r="14" spans="2:12" ht="16.5">
      <c r="B14" s="35" t="s">
        <v>34</v>
      </c>
      <c r="C14" s="33">
        <v>111.94554</v>
      </c>
      <c r="D14" s="33">
        <v>93.18293</v>
      </c>
      <c r="E14" s="33">
        <v>112.16262</v>
      </c>
      <c r="F14" s="33">
        <v>108.63832</v>
      </c>
      <c r="G14" s="33">
        <v>115.35449</v>
      </c>
      <c r="H14" s="33">
        <v>95.04889</v>
      </c>
      <c r="I14" s="33">
        <v>153.61543</v>
      </c>
      <c r="J14" s="33">
        <v>121.68929</v>
      </c>
      <c r="K14" s="33">
        <v>142.10217</v>
      </c>
      <c r="L14" s="44">
        <v>134.32945</v>
      </c>
    </row>
    <row r="15" spans="2:12" ht="16.5">
      <c r="B15" s="35" t="s">
        <v>35</v>
      </c>
      <c r="C15" s="33">
        <v>98.01714</v>
      </c>
      <c r="D15" s="33">
        <v>94.2697</v>
      </c>
      <c r="E15" s="33">
        <v>103.83889</v>
      </c>
      <c r="F15" s="33">
        <v>102.1979</v>
      </c>
      <c r="G15" s="33">
        <v>84.28679</v>
      </c>
      <c r="H15" s="33">
        <v>91.42441</v>
      </c>
      <c r="I15" s="33">
        <v>157.86447</v>
      </c>
      <c r="J15" s="33">
        <v>91.52638</v>
      </c>
      <c r="K15" s="33">
        <v>134.02678</v>
      </c>
      <c r="L15" s="44">
        <v>149.18638</v>
      </c>
    </row>
    <row r="16" spans="2:12" ht="16.5">
      <c r="B16" s="35" t="s">
        <v>33</v>
      </c>
      <c r="C16" s="33">
        <v>104.57915</v>
      </c>
      <c r="D16" s="33">
        <v>106.81448</v>
      </c>
      <c r="E16" s="33">
        <v>102.44988</v>
      </c>
      <c r="F16" s="33">
        <v>95.49613</v>
      </c>
      <c r="G16" s="33">
        <v>101.46743</v>
      </c>
      <c r="H16" s="33">
        <v>99.77047</v>
      </c>
      <c r="I16" s="33">
        <v>106.59388</v>
      </c>
      <c r="J16" s="33">
        <v>97.24696</v>
      </c>
      <c r="K16" s="33">
        <v>148.24063</v>
      </c>
      <c r="L16" s="44">
        <v>156.54914</v>
      </c>
    </row>
    <row r="17" spans="2:12" ht="16.5">
      <c r="B17" s="35" t="s">
        <v>37</v>
      </c>
      <c r="C17" s="33">
        <v>103.05816</v>
      </c>
      <c r="D17" s="33">
        <v>108.91885</v>
      </c>
      <c r="E17" s="33">
        <v>102.49936</v>
      </c>
      <c r="F17" s="33">
        <v>93.73221</v>
      </c>
      <c r="G17" s="33">
        <v>104.04574</v>
      </c>
      <c r="H17" s="33">
        <v>102.44679</v>
      </c>
      <c r="I17" s="33">
        <v>118.19713</v>
      </c>
      <c r="J17" s="33">
        <v>124.38951</v>
      </c>
      <c r="K17" s="33">
        <v>105.1546</v>
      </c>
      <c r="L17" s="44">
        <v>147.41381</v>
      </c>
    </row>
    <row r="18" spans="2:12" ht="16.5">
      <c r="B18" s="35" t="s">
        <v>34</v>
      </c>
      <c r="C18" s="33">
        <v>110.67335</v>
      </c>
      <c r="D18" s="33">
        <v>109.57271</v>
      </c>
      <c r="E18" s="33">
        <v>107.09478</v>
      </c>
      <c r="F18" s="33">
        <v>105.6477</v>
      </c>
      <c r="G18" s="33">
        <v>110.43267</v>
      </c>
      <c r="H18" s="33">
        <v>94.36067</v>
      </c>
      <c r="I18" s="33">
        <v>94.67166</v>
      </c>
      <c r="J18" s="33">
        <v>122.10286</v>
      </c>
      <c r="K18" s="33">
        <v>133.61812</v>
      </c>
      <c r="L18" s="44">
        <v>156.6534</v>
      </c>
    </row>
    <row r="19" spans="2:12" ht="16.5">
      <c r="B19" s="35" t="s">
        <v>35</v>
      </c>
      <c r="C19" s="33">
        <v>104.69751</v>
      </c>
      <c r="D19" s="33">
        <v>109.02545</v>
      </c>
      <c r="E19" s="33">
        <v>110.77128</v>
      </c>
      <c r="F19" s="33">
        <v>97.64611</v>
      </c>
      <c r="G19" s="33">
        <v>103.23534</v>
      </c>
      <c r="H19" s="33">
        <v>98.24346</v>
      </c>
      <c r="I19" s="33">
        <v>112.14812</v>
      </c>
      <c r="J19" s="33">
        <v>119.68347</v>
      </c>
      <c r="K19" s="33">
        <v>136.60773</v>
      </c>
      <c r="L19" s="44">
        <v>120.88779</v>
      </c>
    </row>
    <row r="20" spans="2:12" ht="16.5">
      <c r="B20" s="35" t="s">
        <v>33</v>
      </c>
      <c r="C20" s="33">
        <v>103.59388</v>
      </c>
      <c r="D20" s="33">
        <v>117.08198</v>
      </c>
      <c r="E20" s="33">
        <v>101.15048</v>
      </c>
      <c r="F20" s="33">
        <v>95.34469</v>
      </c>
      <c r="G20" s="33">
        <v>100.82406</v>
      </c>
      <c r="H20" s="33">
        <v>98.35129</v>
      </c>
      <c r="I20" s="33">
        <v>70.8362</v>
      </c>
      <c r="J20" s="33">
        <v>110.85177</v>
      </c>
      <c r="K20" s="33">
        <v>135.76743</v>
      </c>
      <c r="L20" s="44">
        <v>144.69947</v>
      </c>
    </row>
    <row r="21" spans="2:12" ht="16.5">
      <c r="B21" s="35" t="s">
        <v>38</v>
      </c>
      <c r="C21" s="33">
        <v>101.21489</v>
      </c>
      <c r="D21" s="33">
        <v>141.67193</v>
      </c>
      <c r="E21" s="33">
        <v>100.54992</v>
      </c>
      <c r="F21" s="33">
        <v>101.46861</v>
      </c>
      <c r="G21" s="33">
        <v>93.21318</v>
      </c>
      <c r="H21" s="33">
        <v>96.00799</v>
      </c>
      <c r="I21" s="33">
        <v>57.94129</v>
      </c>
      <c r="J21" s="33">
        <v>88.37222</v>
      </c>
      <c r="K21" s="33">
        <v>111.60167</v>
      </c>
      <c r="L21" s="44">
        <v>99.13111</v>
      </c>
    </row>
    <row r="22" spans="2:12" ht="16.5">
      <c r="B22" s="35" t="s">
        <v>34</v>
      </c>
      <c r="C22" s="33">
        <v>105.6778</v>
      </c>
      <c r="D22" s="33">
        <v>108.77323</v>
      </c>
      <c r="E22" s="33">
        <v>110.50897</v>
      </c>
      <c r="F22" s="33">
        <v>103.51868</v>
      </c>
      <c r="G22" s="33">
        <v>98.98893</v>
      </c>
      <c r="H22" s="33">
        <v>96.43413</v>
      </c>
      <c r="I22" s="33">
        <v>100.80147</v>
      </c>
      <c r="J22" s="33">
        <v>102.69207</v>
      </c>
      <c r="K22" s="33">
        <v>93.96982</v>
      </c>
      <c r="L22" s="44">
        <v>151.32481</v>
      </c>
    </row>
    <row r="23" spans="2:12" ht="16.5">
      <c r="B23" s="35" t="s">
        <v>35</v>
      </c>
      <c r="C23" s="33">
        <v>96.51706</v>
      </c>
      <c r="D23" s="33">
        <v>113.66525</v>
      </c>
      <c r="E23" s="33">
        <v>127.21713</v>
      </c>
      <c r="F23" s="33">
        <v>94.59533</v>
      </c>
      <c r="G23" s="33">
        <v>87.65413</v>
      </c>
      <c r="H23" s="33">
        <v>85.06827</v>
      </c>
      <c r="I23" s="33">
        <v>58.83928</v>
      </c>
      <c r="J23" s="33">
        <v>77.27475</v>
      </c>
      <c r="K23" s="33">
        <v>85.58106</v>
      </c>
      <c r="L23" s="44">
        <v>158.12628</v>
      </c>
    </row>
    <row r="24" spans="2:12" ht="16.5">
      <c r="B24" s="35" t="s">
        <v>33</v>
      </c>
      <c r="C24" s="33">
        <v>82.06779</v>
      </c>
      <c r="D24" s="33">
        <v>115.5573</v>
      </c>
      <c r="E24" s="33">
        <v>85.27353</v>
      </c>
      <c r="F24" s="33">
        <v>83.96706</v>
      </c>
      <c r="G24" s="33">
        <v>70.7335</v>
      </c>
      <c r="H24" s="33">
        <v>47.92899</v>
      </c>
      <c r="I24" s="33">
        <v>73.65491</v>
      </c>
      <c r="J24" s="33">
        <v>65.00786</v>
      </c>
      <c r="K24" s="33">
        <v>196.13236</v>
      </c>
      <c r="L24" s="44">
        <v>83.65557</v>
      </c>
    </row>
    <row r="25" spans="2:12" ht="16.5">
      <c r="B25" s="35" t="s">
        <v>92</v>
      </c>
      <c r="C25" s="33">
        <v>79.9871</v>
      </c>
      <c r="D25" s="33">
        <v>110.15293</v>
      </c>
      <c r="E25" s="33">
        <v>91.02613</v>
      </c>
      <c r="F25" s="33">
        <v>84.58269</v>
      </c>
      <c r="G25" s="33">
        <v>59.72834</v>
      </c>
      <c r="H25" s="33">
        <v>28.17914</v>
      </c>
      <c r="I25" s="33">
        <v>145.60114</v>
      </c>
      <c r="J25" s="33">
        <v>79.13325</v>
      </c>
      <c r="K25" s="33">
        <v>87.67118</v>
      </c>
      <c r="L25" s="44">
        <v>75.48405</v>
      </c>
    </row>
    <row r="26" spans="2:12" ht="16.5">
      <c r="B26" s="35" t="s">
        <v>34</v>
      </c>
      <c r="C26" s="33">
        <v>94.3767</v>
      </c>
      <c r="D26" s="33">
        <v>105.03469</v>
      </c>
      <c r="E26" s="33">
        <v>77.54402</v>
      </c>
      <c r="F26" s="33">
        <v>104.88096</v>
      </c>
      <c r="G26" s="33">
        <v>82.85356</v>
      </c>
      <c r="H26" s="33">
        <v>68.53423</v>
      </c>
      <c r="I26" s="33">
        <v>116.24458</v>
      </c>
      <c r="J26" s="33">
        <v>108.22528</v>
      </c>
      <c r="K26" s="33">
        <v>81.31328</v>
      </c>
      <c r="L26" s="44">
        <v>74.1752</v>
      </c>
    </row>
    <row r="27" spans="2:12" ht="16.5">
      <c r="B27" s="35" t="s">
        <v>35</v>
      </c>
      <c r="C27" s="33">
        <v>93.45673</v>
      </c>
      <c r="D27" s="33">
        <v>95.07735</v>
      </c>
      <c r="E27" s="33">
        <v>91.8697</v>
      </c>
      <c r="F27" s="33">
        <v>102.33147</v>
      </c>
      <c r="G27" s="33">
        <v>77.78687</v>
      </c>
      <c r="H27" s="33">
        <v>74.30417</v>
      </c>
      <c r="I27" s="33">
        <v>78.95505</v>
      </c>
      <c r="J27" s="33">
        <v>118.43979</v>
      </c>
      <c r="K27" s="33">
        <v>104.91148</v>
      </c>
      <c r="L27" s="44">
        <v>149.79765</v>
      </c>
    </row>
    <row r="28" spans="2:12" ht="16.5">
      <c r="B28" s="35" t="s">
        <v>33</v>
      </c>
      <c r="C28" s="33">
        <v>94.91569</v>
      </c>
      <c r="D28" s="33">
        <v>97.47844</v>
      </c>
      <c r="E28" s="33">
        <v>81.43255</v>
      </c>
      <c r="F28" s="33">
        <v>94.94417</v>
      </c>
      <c r="G28" s="33">
        <v>99.96341</v>
      </c>
      <c r="H28" s="33">
        <v>91.45</v>
      </c>
      <c r="I28" s="33">
        <v>89.9385</v>
      </c>
      <c r="J28" s="33">
        <v>101.37429</v>
      </c>
      <c r="K28" s="33">
        <v>62.28976</v>
      </c>
      <c r="L28" s="44">
        <v>122.04652</v>
      </c>
    </row>
    <row r="29" spans="2:12" ht="16.5">
      <c r="B29" s="35" t="s">
        <v>100</v>
      </c>
      <c r="C29" s="33">
        <v>98.31157</v>
      </c>
      <c r="D29" s="33">
        <v>108.16935</v>
      </c>
      <c r="E29" s="33">
        <v>87.81593</v>
      </c>
      <c r="F29" s="33">
        <v>108.0026</v>
      </c>
      <c r="G29" s="33">
        <v>92.42568</v>
      </c>
      <c r="H29" s="33">
        <v>97.52519</v>
      </c>
      <c r="I29" s="33">
        <v>64.03147</v>
      </c>
      <c r="J29" s="33">
        <v>103.46533</v>
      </c>
      <c r="K29" s="33">
        <v>102.01944</v>
      </c>
      <c r="L29" s="44">
        <v>71.96478</v>
      </c>
    </row>
    <row r="30" spans="2:12" ht="16.5">
      <c r="B30" s="35" t="s">
        <v>34</v>
      </c>
      <c r="C30" s="33">
        <v>105.07578</v>
      </c>
      <c r="D30" s="33">
        <v>125.43176</v>
      </c>
      <c r="E30" s="33">
        <v>87.00667</v>
      </c>
      <c r="F30" s="33">
        <v>101.28397</v>
      </c>
      <c r="G30" s="33">
        <v>108.37464</v>
      </c>
      <c r="H30" s="33">
        <v>94.66439</v>
      </c>
      <c r="I30" s="33">
        <v>91.66167</v>
      </c>
      <c r="J30" s="33">
        <v>133.84262</v>
      </c>
      <c r="K30" s="33">
        <v>133.23584</v>
      </c>
      <c r="L30" s="44">
        <v>109.62716</v>
      </c>
    </row>
    <row r="31" spans="2:12" ht="16.5">
      <c r="B31" s="35" t="s">
        <v>35</v>
      </c>
      <c r="C31" s="33">
        <v>96.80472</v>
      </c>
      <c r="D31" s="33">
        <v>89.55948</v>
      </c>
      <c r="E31" s="33">
        <v>84.81284</v>
      </c>
      <c r="F31" s="33">
        <v>94.70273</v>
      </c>
      <c r="G31" s="33">
        <v>97.67409</v>
      </c>
      <c r="H31" s="33">
        <v>98.87495</v>
      </c>
      <c r="I31" s="33">
        <v>61.07941</v>
      </c>
      <c r="J31" s="33">
        <v>99.76436</v>
      </c>
      <c r="K31" s="33">
        <v>126.17228</v>
      </c>
      <c r="L31" s="44">
        <v>157.75911</v>
      </c>
    </row>
    <row r="32" spans="2:12" ht="16.5">
      <c r="B32" s="35" t="s">
        <v>33</v>
      </c>
      <c r="C32" s="33">
        <v>98.12359</v>
      </c>
      <c r="D32" s="33">
        <v>170.33805</v>
      </c>
      <c r="E32" s="33">
        <v>77.86089</v>
      </c>
      <c r="F32" s="33">
        <v>92.55654</v>
      </c>
      <c r="G32" s="33">
        <v>89.09091</v>
      </c>
      <c r="H32" s="33">
        <v>96.00202</v>
      </c>
      <c r="I32" s="33">
        <v>75.95754</v>
      </c>
      <c r="J32" s="33">
        <v>108.65097</v>
      </c>
      <c r="K32" s="33">
        <v>82.3432</v>
      </c>
      <c r="L32" s="44">
        <v>159.97573</v>
      </c>
    </row>
    <row r="33" spans="2:12" ht="16.5">
      <c r="B33" s="35" t="s">
        <v>129</v>
      </c>
      <c r="C33" s="33">
        <v>96.45943</v>
      </c>
      <c r="D33" s="33">
        <v>104.64517</v>
      </c>
      <c r="E33" s="33">
        <v>65.64916</v>
      </c>
      <c r="F33" s="33">
        <v>102.84424</v>
      </c>
      <c r="G33" s="33">
        <v>87.16746</v>
      </c>
      <c r="H33" s="33">
        <v>109.4108</v>
      </c>
      <c r="I33" s="33">
        <v>113.66564</v>
      </c>
      <c r="J33" s="33">
        <v>104.84066</v>
      </c>
      <c r="K33" s="33">
        <v>122.05719</v>
      </c>
      <c r="L33" s="44">
        <v>105.76423</v>
      </c>
    </row>
    <row r="34" spans="2:12" ht="16.5">
      <c r="B34" s="35" t="s">
        <v>118</v>
      </c>
      <c r="C34" s="33">
        <v>96.06883</v>
      </c>
      <c r="D34" s="33">
        <v>117.11374</v>
      </c>
      <c r="E34" s="33">
        <v>99.44501</v>
      </c>
      <c r="F34" s="33">
        <v>102.46951</v>
      </c>
      <c r="G34" s="33">
        <v>84.19603</v>
      </c>
      <c r="H34" s="33">
        <v>109.87751</v>
      </c>
      <c r="I34" s="33">
        <v>53.21546</v>
      </c>
      <c r="J34" s="33">
        <v>83.56342</v>
      </c>
      <c r="K34" s="33">
        <v>136.78453</v>
      </c>
      <c r="L34" s="44">
        <v>130.72624</v>
      </c>
    </row>
    <row r="35" spans="2:12" ht="16.5">
      <c r="B35" s="35" t="s">
        <v>35</v>
      </c>
      <c r="C35" s="33">
        <v>93.74538</v>
      </c>
      <c r="D35" s="33">
        <v>130.19567</v>
      </c>
      <c r="E35" s="33">
        <v>86.69596</v>
      </c>
      <c r="F35" s="33">
        <v>94.29531</v>
      </c>
      <c r="G35" s="33">
        <v>84.9839</v>
      </c>
      <c r="H35" s="33">
        <v>104.02832</v>
      </c>
      <c r="I35" s="33">
        <v>59.83384</v>
      </c>
      <c r="J35" s="33">
        <v>120.36256</v>
      </c>
      <c r="K35" s="33">
        <v>102.71691</v>
      </c>
      <c r="L35" s="44">
        <v>69.62796</v>
      </c>
    </row>
    <row r="36" spans="2:12" ht="16.5">
      <c r="B36" s="35" t="s">
        <v>125</v>
      </c>
      <c r="C36" s="33">
        <v>94.16874</v>
      </c>
      <c r="D36" s="33">
        <v>123.72684</v>
      </c>
      <c r="E36" s="33">
        <v>87.54916</v>
      </c>
      <c r="F36" s="33">
        <v>90.4134</v>
      </c>
      <c r="G36" s="33">
        <v>87.43583</v>
      </c>
      <c r="H36" s="33">
        <v>98.01091</v>
      </c>
      <c r="I36" s="33">
        <v>38.06117</v>
      </c>
      <c r="J36" s="33">
        <v>105.41425</v>
      </c>
      <c r="K36" s="33">
        <v>77.81973</v>
      </c>
      <c r="L36" s="44">
        <v>187.68379</v>
      </c>
    </row>
    <row r="37" spans="2:12" ht="16.5">
      <c r="B37" s="35" t="s">
        <v>131</v>
      </c>
      <c r="C37" s="33">
        <v>89.74994</v>
      </c>
      <c r="D37" s="33">
        <v>116.61232</v>
      </c>
      <c r="E37" s="33">
        <v>75.93516</v>
      </c>
      <c r="F37" s="33">
        <v>94.39284</v>
      </c>
      <c r="G37" s="33">
        <v>82.61135</v>
      </c>
      <c r="H37" s="33">
        <v>86.64899</v>
      </c>
      <c r="I37" s="33">
        <v>28.11127</v>
      </c>
      <c r="J37" s="33">
        <v>99.31236</v>
      </c>
      <c r="K37" s="33">
        <v>124.57322</v>
      </c>
      <c r="L37" s="44">
        <v>79.12814</v>
      </c>
    </row>
    <row r="38" spans="2:12" ht="16.5">
      <c r="B38" s="35" t="s">
        <v>116</v>
      </c>
      <c r="C38" s="33">
        <v>97.71534</v>
      </c>
      <c r="D38" s="33">
        <v>102.62107</v>
      </c>
      <c r="E38" s="33">
        <v>112.22206</v>
      </c>
      <c r="F38" s="33">
        <v>106.97054</v>
      </c>
      <c r="G38" s="33">
        <v>84.01186</v>
      </c>
      <c r="H38" s="33">
        <v>94.32405</v>
      </c>
      <c r="I38" s="33">
        <v>45.86413</v>
      </c>
      <c r="J38" s="33">
        <v>114.72557</v>
      </c>
      <c r="K38" s="33">
        <v>128.50356</v>
      </c>
      <c r="L38" s="44">
        <v>122.52788</v>
      </c>
    </row>
    <row r="39" spans="2:12" ht="16.5">
      <c r="B39" s="35" t="s">
        <v>35</v>
      </c>
      <c r="C39" s="33">
        <v>86.81326</v>
      </c>
      <c r="D39" s="33">
        <v>98.62686</v>
      </c>
      <c r="E39" s="33">
        <v>71.5999</v>
      </c>
      <c r="F39" s="33">
        <v>96.24734</v>
      </c>
      <c r="G39" s="33">
        <v>76.69289</v>
      </c>
      <c r="H39" s="33">
        <v>88.49616</v>
      </c>
      <c r="I39" s="33">
        <v>107.53313</v>
      </c>
      <c r="J39" s="33">
        <v>100.0372</v>
      </c>
      <c r="K39" s="33">
        <v>96.48284</v>
      </c>
      <c r="L39" s="44">
        <v>58.09807</v>
      </c>
    </row>
    <row r="40" spans="2:12" ht="16.5">
      <c r="B40" s="35" t="s">
        <v>104</v>
      </c>
      <c r="C40" s="33">
        <v>88.32751</v>
      </c>
      <c r="D40" s="33">
        <v>123.84551</v>
      </c>
      <c r="E40" s="33">
        <v>76.65437</v>
      </c>
      <c r="F40" s="33">
        <v>81.26929</v>
      </c>
      <c r="G40" s="33">
        <v>87.5144</v>
      </c>
      <c r="H40" s="33">
        <v>79.16124</v>
      </c>
      <c r="I40" s="33">
        <v>77.62026</v>
      </c>
      <c r="J40" s="33">
        <v>92.43017</v>
      </c>
      <c r="K40" s="33">
        <v>109.51539</v>
      </c>
      <c r="L40" s="44">
        <v>130.15102</v>
      </c>
    </row>
    <row r="41" spans="2:12" ht="16.5">
      <c r="B41" s="35" t="s">
        <v>153</v>
      </c>
      <c r="C41" s="33">
        <v>90.14725</v>
      </c>
      <c r="D41" s="33">
        <v>59.94575</v>
      </c>
      <c r="E41" s="33">
        <v>70.75139</v>
      </c>
      <c r="F41" s="33">
        <v>94.13455</v>
      </c>
      <c r="G41" s="33">
        <v>99.76564</v>
      </c>
      <c r="H41" s="33">
        <v>74.53789</v>
      </c>
      <c r="I41" s="33">
        <v>64.84633</v>
      </c>
      <c r="J41" s="33">
        <v>103.26227</v>
      </c>
      <c r="K41" s="33">
        <v>127.73909</v>
      </c>
      <c r="L41" s="44">
        <v>112.19619</v>
      </c>
    </row>
    <row r="42" spans="2:12" ht="16.5">
      <c r="B42" s="35" t="s">
        <v>34</v>
      </c>
      <c r="C42" s="33">
        <v>102.04178</v>
      </c>
      <c r="D42" s="33">
        <v>129.52178</v>
      </c>
      <c r="E42" s="33">
        <v>75.13281</v>
      </c>
      <c r="F42" s="33">
        <v>103.95027</v>
      </c>
      <c r="G42" s="33">
        <v>93.56461</v>
      </c>
      <c r="H42" s="33">
        <v>104.5023</v>
      </c>
      <c r="I42" s="33">
        <v>93.43768</v>
      </c>
      <c r="J42" s="33">
        <v>94.04235</v>
      </c>
      <c r="K42" s="33">
        <v>122.375</v>
      </c>
      <c r="L42" s="44">
        <v>210.44101</v>
      </c>
    </row>
    <row r="43" spans="2:12" ht="16.5">
      <c r="B43" s="35" t="s">
        <v>35</v>
      </c>
      <c r="C43" s="33">
        <v>103.44804</v>
      </c>
      <c r="D43" s="33">
        <v>115.10099</v>
      </c>
      <c r="E43" s="33">
        <v>96.98192</v>
      </c>
      <c r="F43" s="33">
        <v>102.29602</v>
      </c>
      <c r="G43" s="33">
        <v>101.94745</v>
      </c>
      <c r="H43" s="33">
        <v>97.08228</v>
      </c>
      <c r="I43" s="33">
        <v>88.20226</v>
      </c>
      <c r="J43" s="33">
        <v>101.27154</v>
      </c>
      <c r="K43" s="33">
        <v>107.17672</v>
      </c>
      <c r="L43" s="44">
        <v>120.22677</v>
      </c>
    </row>
    <row r="44" spans="2:12" ht="16.5">
      <c r="B44" s="35" t="s">
        <v>146</v>
      </c>
      <c r="C44" s="33">
        <v>98.40693</v>
      </c>
      <c r="D44" s="33">
        <v>89.46845</v>
      </c>
      <c r="E44" s="33">
        <v>105.70275</v>
      </c>
      <c r="F44" s="33">
        <v>99.57308</v>
      </c>
      <c r="G44" s="33">
        <v>92.05585</v>
      </c>
      <c r="H44" s="33">
        <v>103.28289</v>
      </c>
      <c r="I44" s="33">
        <v>113.05179</v>
      </c>
      <c r="J44" s="33">
        <v>104.71943</v>
      </c>
      <c r="K44" s="33">
        <v>68.95513</v>
      </c>
      <c r="L44" s="44">
        <v>168.39884</v>
      </c>
    </row>
    <row r="45" spans="2:12" ht="16.5">
      <c r="B45" s="35" t="s">
        <v>149</v>
      </c>
      <c r="C45" s="33">
        <v>101.48978</v>
      </c>
      <c r="D45" s="33">
        <v>116.67661</v>
      </c>
      <c r="E45" s="33">
        <v>100.13652</v>
      </c>
      <c r="F45" s="33">
        <v>95.17517</v>
      </c>
      <c r="G45" s="33">
        <v>95.53927</v>
      </c>
      <c r="H45" s="33">
        <v>97.39408</v>
      </c>
      <c r="I45" s="33">
        <v>72.56188</v>
      </c>
      <c r="J45" s="33">
        <v>123.64786</v>
      </c>
      <c r="K45" s="33">
        <v>130.08989</v>
      </c>
      <c r="L45" s="44">
        <v>114.61744</v>
      </c>
    </row>
    <row r="46" spans="2:12" ht="16.5">
      <c r="B46" s="35" t="s">
        <v>34</v>
      </c>
      <c r="C46" s="33">
        <v>102.67737</v>
      </c>
      <c r="D46" s="33">
        <v>75.87005</v>
      </c>
      <c r="E46" s="33">
        <v>105.17049</v>
      </c>
      <c r="F46" s="33">
        <v>96.15623</v>
      </c>
      <c r="G46" s="33">
        <v>94.54314</v>
      </c>
      <c r="H46" s="33">
        <v>101.18083</v>
      </c>
      <c r="I46" s="33">
        <v>235.56391</v>
      </c>
      <c r="J46" s="33">
        <v>103.72633</v>
      </c>
      <c r="K46" s="33">
        <v>96.6711</v>
      </c>
      <c r="L46" s="44">
        <v>220.60917</v>
      </c>
    </row>
    <row r="47" spans="2:12" ht="16.5">
      <c r="B47" s="35" t="s">
        <v>35</v>
      </c>
      <c r="C47" s="33">
        <v>103.6868</v>
      </c>
      <c r="D47" s="33">
        <v>109.92058</v>
      </c>
      <c r="E47" s="33">
        <v>129.56387</v>
      </c>
      <c r="F47" s="33">
        <v>101.70424</v>
      </c>
      <c r="G47" s="33">
        <v>97.39673</v>
      </c>
      <c r="H47" s="33">
        <v>106.49137</v>
      </c>
      <c r="I47" s="33">
        <v>93.0914</v>
      </c>
      <c r="J47" s="33">
        <v>94.54015</v>
      </c>
      <c r="K47" s="33">
        <v>103.4174</v>
      </c>
      <c r="L47" s="44">
        <v>118.77141</v>
      </c>
    </row>
    <row r="48" spans="2:12" ht="16.5">
      <c r="B48" s="35" t="s">
        <v>146</v>
      </c>
      <c r="C48" s="33">
        <v>90.53917</v>
      </c>
      <c r="D48" s="33">
        <v>84.03155</v>
      </c>
      <c r="E48" s="33">
        <v>82.29183</v>
      </c>
      <c r="F48" s="33">
        <v>100.90806</v>
      </c>
      <c r="G48" s="33">
        <v>83.13408</v>
      </c>
      <c r="H48" s="33">
        <v>109.67999</v>
      </c>
      <c r="I48" s="33">
        <v>77.41445</v>
      </c>
      <c r="J48" s="33">
        <v>102.25056</v>
      </c>
      <c r="K48" s="33">
        <v>97.57295</v>
      </c>
      <c r="L48" s="44">
        <v>82.82412</v>
      </c>
    </row>
    <row r="49" spans="2:12" ht="16.5">
      <c r="B49" s="35" t="s">
        <v>155</v>
      </c>
      <c r="C49" s="33">
        <v>106.95366</v>
      </c>
      <c r="D49" s="33">
        <v>127.11777</v>
      </c>
      <c r="E49" s="33">
        <v>107.00915</v>
      </c>
      <c r="F49" s="33">
        <v>99.0726</v>
      </c>
      <c r="G49" s="33">
        <v>97.5506</v>
      </c>
      <c r="H49" s="33">
        <v>96.2517</v>
      </c>
      <c r="I49" s="33">
        <v>271.98222</v>
      </c>
      <c r="J49" s="33">
        <v>105.94396</v>
      </c>
      <c r="K49" s="33">
        <v>115.38385</v>
      </c>
      <c r="L49" s="44">
        <v>96.23131</v>
      </c>
    </row>
    <row r="50" spans="2:12" ht="16.5">
      <c r="B50" s="35" t="s">
        <v>34</v>
      </c>
      <c r="C50" s="33">
        <v>105.79284</v>
      </c>
      <c r="D50" s="33">
        <v>109.59795</v>
      </c>
      <c r="E50" s="33">
        <v>94.12256</v>
      </c>
      <c r="F50" s="33">
        <v>107.85267</v>
      </c>
      <c r="G50" s="33">
        <v>94.97982</v>
      </c>
      <c r="H50" s="33">
        <v>96.47415</v>
      </c>
      <c r="I50" s="33">
        <v>145.30038</v>
      </c>
      <c r="J50" s="33">
        <v>100.75048</v>
      </c>
      <c r="K50" s="33">
        <v>110.69971</v>
      </c>
      <c r="L50" s="44">
        <v>159.58757</v>
      </c>
    </row>
    <row r="51" spans="2:12" ht="16.5">
      <c r="B51" s="35" t="s">
        <v>35</v>
      </c>
      <c r="C51" s="33">
        <v>96.72891</v>
      </c>
      <c r="D51" s="33">
        <v>90.5211</v>
      </c>
      <c r="E51" s="33">
        <v>97.73172</v>
      </c>
      <c r="F51" s="33">
        <v>96.12585</v>
      </c>
      <c r="G51" s="33">
        <v>91.36802</v>
      </c>
      <c r="H51" s="33">
        <v>89.69358</v>
      </c>
      <c r="I51" s="33">
        <v>99.99302</v>
      </c>
      <c r="J51" s="33">
        <v>110.98283</v>
      </c>
      <c r="K51" s="33">
        <v>122.59636</v>
      </c>
      <c r="L51" s="44">
        <v>104.50316</v>
      </c>
    </row>
    <row r="52" spans="2:12" ht="16.5">
      <c r="B52" s="35" t="s">
        <v>156</v>
      </c>
      <c r="C52" s="33">
        <v>102.01488</v>
      </c>
      <c r="D52" s="33">
        <v>108.54922</v>
      </c>
      <c r="E52" s="33">
        <v>92.54924</v>
      </c>
      <c r="F52" s="33">
        <v>99.09893</v>
      </c>
      <c r="G52" s="33">
        <v>91.65164</v>
      </c>
      <c r="H52" s="33">
        <v>88.10289</v>
      </c>
      <c r="I52" s="33">
        <v>115.73467</v>
      </c>
      <c r="J52" s="33">
        <v>90.49368</v>
      </c>
      <c r="K52" s="33">
        <v>106.11952</v>
      </c>
      <c r="L52" s="44">
        <v>193.85371</v>
      </c>
    </row>
    <row r="53" spans="2:12" ht="16.5">
      <c r="B53" s="36"/>
      <c r="C53" s="58"/>
      <c r="D53" s="59"/>
      <c r="E53" s="59"/>
      <c r="F53" s="59"/>
      <c r="G53" s="59" t="s">
        <v>79</v>
      </c>
      <c r="H53" s="59"/>
      <c r="I53" s="59"/>
      <c r="J53" s="59"/>
      <c r="K53" s="59"/>
      <c r="L53" s="60"/>
    </row>
    <row r="54" ht="13.5">
      <c r="C54" t="s">
        <v>39</v>
      </c>
    </row>
    <row r="55" ht="14.25">
      <c r="C55" s="45" t="s">
        <v>40</v>
      </c>
    </row>
    <row r="58" spans="3:12" ht="13.5"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3:12" ht="13.5"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3:12" ht="13.5"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3:12" ht="13.5"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3:12" ht="13.5"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3:12" ht="13.5"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3:12" ht="13.5"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3:12" ht="13.5"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3:12" ht="13.5"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3:12" ht="13.5"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3:12" ht="13.5"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3:12" ht="13.5"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3:12" ht="13.5"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3:12" ht="13.5"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3:12" ht="13.5"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3:12" ht="13.5"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3:12" ht="13.5"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3:12" ht="13.5"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3:12" ht="13.5"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3:12" ht="13.5"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</sheetData>
  <sheetProtection/>
  <printOptions/>
  <pageMargins left="0.75" right="0.75" top="0.85" bottom="0.89" header="0.512" footer="0.512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zoomScale="90" zoomScaleNormal="90" zoomScalePageLayoutView="0" workbookViewId="0" topLeftCell="A1">
      <pane xSplit="2" ySplit="8" topLeftCell="C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.875" style="0" customWidth="1"/>
    <col min="2" max="2" width="9.75390625" style="29" customWidth="1"/>
    <col min="3" max="6" width="5.875" style="0" customWidth="1"/>
    <col min="7" max="7" width="6.50390625" style="0" customWidth="1"/>
    <col min="8" max="20" width="5.875" style="0" customWidth="1"/>
    <col min="21" max="21" width="6.375" style="0" customWidth="1"/>
    <col min="22" max="22" width="5.875" style="0" customWidth="1"/>
  </cols>
  <sheetData>
    <row r="1" ht="14.25">
      <c r="C1" t="s">
        <v>94</v>
      </c>
    </row>
    <row r="2" spans="3:22" ht="14.25">
      <c r="C2" s="45" t="s">
        <v>6</v>
      </c>
      <c r="D2" s="45"/>
      <c r="U2" s="48"/>
      <c r="V2" s="48" t="s">
        <v>7</v>
      </c>
    </row>
    <row r="3" spans="2:22" ht="14.25">
      <c r="B3" s="30"/>
      <c r="C3" s="61" t="s">
        <v>8</v>
      </c>
      <c r="D3" s="24"/>
      <c r="E3" s="62" t="s">
        <v>9</v>
      </c>
      <c r="F3" s="24"/>
      <c r="G3" s="62" t="s">
        <v>10</v>
      </c>
      <c r="H3" s="23"/>
      <c r="I3" s="62" t="s">
        <v>11</v>
      </c>
      <c r="J3" s="23"/>
      <c r="K3" s="23"/>
      <c r="L3" s="23"/>
      <c r="M3" s="23"/>
      <c r="N3" s="24"/>
      <c r="O3" s="62" t="s">
        <v>12</v>
      </c>
      <c r="P3" s="23"/>
      <c r="Q3" s="62" t="s">
        <v>13</v>
      </c>
      <c r="R3" s="23"/>
      <c r="S3" s="23"/>
      <c r="T3" s="24"/>
      <c r="U3" s="63" t="s">
        <v>14</v>
      </c>
      <c r="V3" s="64"/>
    </row>
    <row r="4" spans="2:22" ht="14.25">
      <c r="B4" s="31"/>
      <c r="C4" s="65"/>
      <c r="D4" s="55"/>
      <c r="E4" s="53"/>
      <c r="F4" s="55"/>
      <c r="G4" s="53"/>
      <c r="H4" s="55"/>
      <c r="I4" s="53"/>
      <c r="J4" s="55"/>
      <c r="K4" s="62" t="s">
        <v>15</v>
      </c>
      <c r="L4" s="24"/>
      <c r="M4" s="88" t="s">
        <v>16</v>
      </c>
      <c r="N4" s="24"/>
      <c r="O4" s="53"/>
      <c r="P4" s="55"/>
      <c r="Q4" s="53"/>
      <c r="R4" s="55"/>
      <c r="S4" s="62" t="s">
        <v>16</v>
      </c>
      <c r="T4" s="24"/>
      <c r="U4" s="53"/>
      <c r="V4" s="66"/>
    </row>
    <row r="5" spans="2:22" ht="15" thickBot="1">
      <c r="B5" s="31"/>
      <c r="C5" s="67"/>
      <c r="D5" s="56"/>
      <c r="E5" s="54"/>
      <c r="F5" s="56"/>
      <c r="G5" s="54"/>
      <c r="H5" s="56"/>
      <c r="I5" s="54"/>
      <c r="J5" s="56"/>
      <c r="K5" s="54"/>
      <c r="L5" s="56"/>
      <c r="M5" s="68" t="s">
        <v>17</v>
      </c>
      <c r="N5" s="56"/>
      <c r="O5" s="54"/>
      <c r="P5" s="56"/>
      <c r="Q5" s="54"/>
      <c r="R5" s="56"/>
      <c r="S5" s="68" t="s">
        <v>17</v>
      </c>
      <c r="T5" s="56"/>
      <c r="U5" s="54"/>
      <c r="V5" s="66"/>
    </row>
    <row r="6" spans="2:22" ht="16.5">
      <c r="B6" s="31"/>
      <c r="C6" s="69" t="s">
        <v>18</v>
      </c>
      <c r="D6" s="9"/>
      <c r="E6" s="70" t="s">
        <v>19</v>
      </c>
      <c r="F6" s="71"/>
      <c r="G6" s="70" t="s">
        <v>20</v>
      </c>
      <c r="H6" s="9"/>
      <c r="I6" s="70" t="s">
        <v>21</v>
      </c>
      <c r="J6" s="72"/>
      <c r="K6" s="11"/>
      <c r="L6" s="11"/>
      <c r="M6" s="11"/>
      <c r="N6" s="11"/>
      <c r="O6" s="73"/>
      <c r="P6" s="11"/>
      <c r="Q6" s="73"/>
      <c r="R6" s="89"/>
      <c r="S6" s="90"/>
      <c r="T6" s="11"/>
      <c r="U6" s="70" t="s">
        <v>22</v>
      </c>
      <c r="V6" s="74"/>
    </row>
    <row r="7" spans="2:22" ht="16.5">
      <c r="B7" s="31"/>
      <c r="C7" s="75"/>
      <c r="D7" s="11"/>
      <c r="E7" s="76" t="s">
        <v>23</v>
      </c>
      <c r="F7" s="77"/>
      <c r="G7" s="78"/>
      <c r="H7" s="11"/>
      <c r="I7" s="78" t="s">
        <v>24</v>
      </c>
      <c r="J7" s="11"/>
      <c r="K7" s="15" t="s">
        <v>25</v>
      </c>
      <c r="L7" s="79"/>
      <c r="M7" s="15" t="s">
        <v>26</v>
      </c>
      <c r="N7" s="79"/>
      <c r="O7" s="76" t="s">
        <v>27</v>
      </c>
      <c r="P7" s="9"/>
      <c r="Q7" s="76" t="s">
        <v>28</v>
      </c>
      <c r="R7" s="80"/>
      <c r="S7" s="81" t="s">
        <v>26</v>
      </c>
      <c r="T7" s="79"/>
      <c r="U7" s="76" t="s">
        <v>29</v>
      </c>
      <c r="V7" s="66"/>
    </row>
    <row r="8" spans="2:22" ht="17.25" thickBot="1">
      <c r="B8" s="32"/>
      <c r="C8" s="82"/>
      <c r="D8" s="17"/>
      <c r="E8" s="19"/>
      <c r="F8" s="83"/>
      <c r="G8" s="19"/>
      <c r="H8" s="17"/>
      <c r="I8" s="19"/>
      <c r="J8" s="17"/>
      <c r="K8" s="19"/>
      <c r="L8" s="83" t="s">
        <v>30</v>
      </c>
      <c r="M8" s="19"/>
      <c r="N8" s="83" t="s">
        <v>31</v>
      </c>
      <c r="O8" s="19"/>
      <c r="P8" s="17"/>
      <c r="Q8" s="84" t="s">
        <v>32</v>
      </c>
      <c r="R8" s="83"/>
      <c r="S8" s="17"/>
      <c r="T8" s="17" t="s">
        <v>31</v>
      </c>
      <c r="U8" s="19"/>
      <c r="V8" s="85"/>
    </row>
    <row r="9" spans="2:22" s="42" customFormat="1" ht="16.5">
      <c r="B9" s="91" t="s">
        <v>110</v>
      </c>
      <c r="C9" s="33">
        <f>'需要者別実績・見通し(原系列)'!C10/'需要者別実績・見通し(原系列)'!C63*100</f>
        <v>103.09955929420862</v>
      </c>
      <c r="D9" s="33" t="s">
        <v>80</v>
      </c>
      <c r="E9" s="87">
        <f>'需要者別実績・見通し(原系列)'!D10/'需要者別実績・見通し(原系列)'!D63*100</f>
        <v>109.75323081642827</v>
      </c>
      <c r="F9" s="43" t="s">
        <v>80</v>
      </c>
      <c r="G9" s="106">
        <f>'需要者別実績・見通し(原系列)'!E10/'需要者別実績・見通し(原系列)'!E63*100</f>
        <v>78.98346776312333</v>
      </c>
      <c r="H9" s="106" t="s">
        <v>80</v>
      </c>
      <c r="I9" s="86">
        <f>'需要者別実績・見通し(原系列)'!F10/'需要者別実績・見通し(原系列)'!F63*100</f>
        <v>103.29848715129468</v>
      </c>
      <c r="J9" s="43" t="s">
        <v>80</v>
      </c>
      <c r="K9" s="106">
        <f>'需要者別実績・見通し(原系列)'!G10/'需要者別実績・見通し(原系列)'!G63*100</f>
        <v>103.35603777494022</v>
      </c>
      <c r="L9" s="106" t="s">
        <v>80</v>
      </c>
      <c r="M9" s="86">
        <f>'需要者別実績・見通し(原系列)'!H10/'需要者別実績・見通し(原系列)'!H63*100</f>
        <v>104.11053720874679</v>
      </c>
      <c r="N9" s="43" t="s">
        <v>80</v>
      </c>
      <c r="O9" s="106">
        <f>'需要者別実績・見通し(原系列)'!I10/'需要者別実績・見通し(原系列)'!I63*100</f>
        <v>103.50264893879692</v>
      </c>
      <c r="P9" s="106" t="s">
        <v>80</v>
      </c>
      <c r="Q9" s="86">
        <f>'需要者別実績・見通し(原系列)'!J10/'需要者別実績・見通し(原系列)'!J63*100</f>
        <v>103.15403813877634</v>
      </c>
      <c r="R9" s="43" t="s">
        <v>80</v>
      </c>
      <c r="S9" s="106">
        <f>'需要者別実績・見通し(原系列)'!K10/'需要者別実績・見通し(原系列)'!K63*100</f>
        <v>104.6216118248822</v>
      </c>
      <c r="T9" s="106" t="s">
        <v>80</v>
      </c>
      <c r="U9" s="86">
        <f>'需要者別実績・見通し(原系列)'!L10/'需要者別実績・見通し(原系列)'!L63*100</f>
        <v>103.71688618954498</v>
      </c>
      <c r="V9" s="43" t="s">
        <v>80</v>
      </c>
    </row>
    <row r="10" spans="2:22" s="42" customFormat="1" ht="16.5">
      <c r="B10" s="91" t="s">
        <v>41</v>
      </c>
      <c r="C10" s="33">
        <f>'需要者別実績・見通し(原系列)'!C11/'需要者別実績・見通し(原系列)'!C64*100</f>
        <v>107.09124225757537</v>
      </c>
      <c r="D10" s="44"/>
      <c r="E10" s="87">
        <f>'需要者別実績・見通し(原系列)'!D11/'需要者別実績・見通し(原系列)'!D64*100</f>
        <v>120.4434060649938</v>
      </c>
      <c r="F10" s="44"/>
      <c r="G10" s="33">
        <f>'需要者別実績・見通し(原系列)'!E11/'需要者別実績・見通し(原系列)'!E64*100</f>
        <v>86.09620736392144</v>
      </c>
      <c r="H10" s="44"/>
      <c r="I10" s="87">
        <f>'需要者別実績・見通し(原系列)'!F11/'需要者別実績・見通し(原系列)'!F64*100</f>
        <v>102.32471426932466</v>
      </c>
      <c r="J10" s="44"/>
      <c r="K10" s="33">
        <f>'需要者別実績・見通し(原系列)'!G11/'需要者別実績・見通し(原系列)'!G64*100</f>
        <v>102.6821373858733</v>
      </c>
      <c r="L10" s="44"/>
      <c r="M10" s="87">
        <f>'需要者別実績・見通し(原系列)'!H11/'需要者別実績・見通し(原系列)'!H64*100</f>
        <v>103.18478484133611</v>
      </c>
      <c r="N10" s="44"/>
      <c r="O10" s="33">
        <f>'需要者別実績・見通し(原系列)'!I11/'需要者別実績・見通し(原系列)'!I64*100</f>
        <v>108.83647000282211</v>
      </c>
      <c r="P10" s="44"/>
      <c r="Q10" s="87">
        <f>'需要者別実績・見通し(原系列)'!J11/'需要者別実績・見通し(原系列)'!J64*100</f>
        <v>98.20741994023972</v>
      </c>
      <c r="R10" s="44"/>
      <c r="S10" s="33">
        <f>'需要者別実績・見通し(原系列)'!K11/'需要者別実績・見通し(原系列)'!K64*100</f>
        <v>97.98745576430647</v>
      </c>
      <c r="T10" s="44"/>
      <c r="U10" s="87">
        <f>'需要者別実績・見通し(原系列)'!L11/'需要者別実績・見通し(原系列)'!L64*100</f>
        <v>104.01976680839542</v>
      </c>
      <c r="V10" s="44"/>
    </row>
    <row r="11" spans="2:22" s="42" customFormat="1" ht="16.5">
      <c r="B11" s="91" t="s">
        <v>33</v>
      </c>
      <c r="C11" s="33">
        <f>'需要者別実績・見通し(原系列)'!C12/'需要者別実績・見通し(原系列)'!C65*100</f>
        <v>105.98800213547743</v>
      </c>
      <c r="D11" s="44"/>
      <c r="E11" s="87">
        <f>'需要者別実績・見通し(原系列)'!D12/'需要者別実績・見通し(原系列)'!D65*100</f>
        <v>116.72260623955194</v>
      </c>
      <c r="F11" s="44"/>
      <c r="G11" s="33">
        <f>'需要者別実績・見通し(原系列)'!E12/'需要者別実績・見通し(原系列)'!E65*100</f>
        <v>97.79395969961406</v>
      </c>
      <c r="H11" s="44"/>
      <c r="I11" s="87">
        <f>'需要者別実績・見通し(原系列)'!F12/'需要者別実績・見通し(原系列)'!F65*100</f>
        <v>100.15905794671951</v>
      </c>
      <c r="J11" s="44"/>
      <c r="K11" s="33">
        <f>'需要者別実績・見通し(原系列)'!G12/'需要者別実績・見通し(原系列)'!G65*100</f>
        <v>99.51912575020341</v>
      </c>
      <c r="L11" s="44"/>
      <c r="M11" s="87">
        <f>'需要者別実績・見通し(原系列)'!H12/'需要者別実績・見通し(原系列)'!H65*100</f>
        <v>99.67543627710207</v>
      </c>
      <c r="N11" s="44"/>
      <c r="O11" s="33">
        <f>'需要者別実績・見通し(原系列)'!I12/'需要者別実績・見通し(原系列)'!I65*100</f>
        <v>102.14034805500947</v>
      </c>
      <c r="P11" s="44"/>
      <c r="Q11" s="87">
        <f>'需要者別実績・見通し(原系列)'!J12/'需要者別実績・見通し(原系列)'!J65*100</f>
        <v>98.85620108333593</v>
      </c>
      <c r="R11" s="44"/>
      <c r="S11" s="33">
        <f>'需要者別実績・見通し(原系列)'!K12/'需要者別実績・見通し(原系列)'!K65*100</f>
        <v>98.18087947976292</v>
      </c>
      <c r="T11" s="44"/>
      <c r="U11" s="87">
        <f>'需要者別実績・見通し(原系列)'!L12/'需要者別実績・見通し(原系列)'!L65*100</f>
        <v>110.80609767003516</v>
      </c>
      <c r="V11" s="44"/>
    </row>
    <row r="12" spans="2:22" s="42" customFormat="1" ht="16.5">
      <c r="B12" s="91" t="s">
        <v>81</v>
      </c>
      <c r="C12" s="33">
        <f>'需要者別実績・見通し(原系列)'!C13/'需要者別実績・見通し(原系列)'!C66*100</f>
        <v>106.02170401563265</v>
      </c>
      <c r="D12" s="44">
        <f>(C9+C10+C11)/3</f>
        <v>105.39293456242046</v>
      </c>
      <c r="E12" s="87">
        <f>'需要者別実績・見通し(原系列)'!D13/'需要者別実績・見通し(原系列)'!D66*100</f>
        <v>125.05590864086207</v>
      </c>
      <c r="F12" s="44">
        <f>(E9+E10+E11)/3</f>
        <v>115.63974770699133</v>
      </c>
      <c r="G12" s="33">
        <f>'需要者別実績・見通し(原系列)'!E13/'需要者別実績・見通し(原系列)'!E66*100</f>
        <v>91.9683159401286</v>
      </c>
      <c r="H12" s="44">
        <f>(G9+G10+G11)/3</f>
        <v>87.6245449422196</v>
      </c>
      <c r="I12" s="87">
        <f>'需要者別実績・見通し(原系列)'!F13/'需要者別実績・見通し(原系列)'!F66*100</f>
        <v>98.23147900415658</v>
      </c>
      <c r="J12" s="44">
        <f>(I9+I10+I11)/3</f>
        <v>101.92741978911295</v>
      </c>
      <c r="K12" s="33">
        <f>'需要者別実績・見通し(原系列)'!G13/'需要者別実績・見通し(原系列)'!G66*100</f>
        <v>98.02337544481324</v>
      </c>
      <c r="L12" s="44">
        <f>(K9+K10+K11)/3</f>
        <v>101.85243363700563</v>
      </c>
      <c r="M12" s="87">
        <f>'需要者別実績・見通し(原系列)'!H13/'需要者別実績・見通し(原系列)'!H66*100</f>
        <v>97.44784581767496</v>
      </c>
      <c r="N12" s="44">
        <f>(M9+M10+M11)/3</f>
        <v>102.32358610906165</v>
      </c>
      <c r="O12" s="33">
        <f>'需要者別実績・見通し(原系列)'!I13/'需要者別実績・見通し(原系列)'!I66*100</f>
        <v>101.79330781951855</v>
      </c>
      <c r="P12" s="44">
        <f>(O9+O10+O11)/3</f>
        <v>104.82648899887617</v>
      </c>
      <c r="Q12" s="87">
        <f>'需要者別実績・見通し(原系列)'!J13/'需要者別実績・見通し(原系列)'!J66*100</f>
        <v>96.20246756003431</v>
      </c>
      <c r="R12" s="44">
        <f>(Q9+Q10+Q11)/3</f>
        <v>100.07255305411734</v>
      </c>
      <c r="S12" s="33">
        <f>'需要者別実績・見通し(原系列)'!K13/'需要者別実績・見通し(原系列)'!K66*100</f>
        <v>94.49044813608471</v>
      </c>
      <c r="T12" s="44">
        <f>(S9+S10+S11)/3</f>
        <v>100.26331568965054</v>
      </c>
      <c r="U12" s="87">
        <f>'需要者別実績・見通し(原系列)'!L13/'需要者別実績・見通し(原系列)'!L66*100</f>
        <v>98.0770249344936</v>
      </c>
      <c r="V12" s="44">
        <f>(U9+U10+U11)/3</f>
        <v>106.18091688932519</v>
      </c>
    </row>
    <row r="13" spans="2:22" s="42" customFormat="1" ht="16.5">
      <c r="B13" s="91" t="s">
        <v>43</v>
      </c>
      <c r="C13" s="33">
        <f>'需要者別実績・見通し(原系列)'!C14/'需要者別実績・見通し(原系列)'!C67*100</f>
        <v>111.94554930449378</v>
      </c>
      <c r="D13" s="44">
        <f>(C10+C11+C12)/3</f>
        <v>106.36698280289515</v>
      </c>
      <c r="E13" s="87">
        <f>'需要者別実績・見通し(原系列)'!D14/'需要者別実績・見通し(原系列)'!D67*100</f>
        <v>115.75648167586982</v>
      </c>
      <c r="F13" s="44">
        <f>(E10+E11+E12)/3</f>
        <v>120.74064031513593</v>
      </c>
      <c r="G13" s="33">
        <f>'需要者別実績・見通し(原系列)'!E14/'需要者別実績・見通し(原系列)'!E67*100</f>
        <v>97.26297212868677</v>
      </c>
      <c r="H13" s="44">
        <f>(G10+G11+G12)/3</f>
        <v>91.95282766788803</v>
      </c>
      <c r="I13" s="87">
        <f>'需要者別実績・見通し(原系列)'!F14/'需要者別実績・見通し(原系列)'!F67*100</f>
        <v>111.37410922267861</v>
      </c>
      <c r="J13" s="44">
        <f>(I10+I11+I12)/3</f>
        <v>100.23841707340024</v>
      </c>
      <c r="K13" s="33">
        <f>'需要者別実績・見通し(原系列)'!G14/'需要者別実績・見通し(原系列)'!G67*100</f>
        <v>111.21561192584085</v>
      </c>
      <c r="L13" s="44">
        <f>(K10+K11+K12)/3</f>
        <v>100.07487952696333</v>
      </c>
      <c r="M13" s="87">
        <f>'需要者別実績・見通し(原系列)'!H14/'需要者別実績・見通し(原系列)'!H67*100</f>
        <v>111.87268390466163</v>
      </c>
      <c r="N13" s="44">
        <f>(M10+M11+M12)/3</f>
        <v>100.10268897870439</v>
      </c>
      <c r="O13" s="33">
        <f>'需要者別実績・見通し(原系列)'!I14/'需要者別実績・見通し(原系列)'!I67*100</f>
        <v>121.49742930591259</v>
      </c>
      <c r="P13" s="44">
        <f>(O10+O11+O12)/3</f>
        <v>104.25670862578336</v>
      </c>
      <c r="Q13" s="87">
        <f>'需要者別実績・見通し(原系列)'!J14/'需要者別実績・見通し(原系列)'!J67*100</f>
        <v>105.06073089106135</v>
      </c>
      <c r="R13" s="44">
        <f>(Q10+Q11+Q12)/3</f>
        <v>97.75536286120332</v>
      </c>
      <c r="S13" s="33">
        <f>'需要者別実績・見通し(原系列)'!K14/'需要者別実績・見通し(原系列)'!K67*100</f>
        <v>105.14658243685899</v>
      </c>
      <c r="T13" s="44">
        <f>(S10+S11+S12)/3</f>
        <v>96.88626112671803</v>
      </c>
      <c r="U13" s="87">
        <f>'需要者別実績・見通し(原系列)'!L14/'需要者別実績・見通し(原系列)'!L67*100</f>
        <v>111.01898725767663</v>
      </c>
      <c r="V13" s="44">
        <f>(U10+U11+U12)/3</f>
        <v>104.30096313764138</v>
      </c>
    </row>
    <row r="14" spans="2:22" s="42" customFormat="1" ht="16.5">
      <c r="B14" s="91" t="s">
        <v>41</v>
      </c>
      <c r="C14" s="33">
        <f>'需要者別実績・見通し(原系列)'!C15/'需要者別実績・見通し(原系列)'!C68*100</f>
        <v>98.01714807870961</v>
      </c>
      <c r="D14" s="44">
        <f>(C11+C12+C13)/3</f>
        <v>107.98508515186796</v>
      </c>
      <c r="E14" s="87">
        <f>'需要者別実績・見通し(原系列)'!D15/'需要者別実績・見通し(原系列)'!D68*100</f>
        <v>107.75997871555323</v>
      </c>
      <c r="F14" s="44">
        <f>(E11+E12+E13)/3</f>
        <v>119.17833218542795</v>
      </c>
      <c r="G14" s="33">
        <f>'需要者別実績・見通し(原系列)'!E15/'需要者別実績・見通し(原系列)'!E68*100</f>
        <v>101.46974616478524</v>
      </c>
      <c r="H14" s="44">
        <f>(G11+G12+G13)/3</f>
        <v>95.67508258947647</v>
      </c>
      <c r="I14" s="87">
        <f>'需要者別実績・見通し(原系列)'!F15/'需要者別実績・見通し(原系列)'!F68*100</f>
        <v>91.05914426370556</v>
      </c>
      <c r="J14" s="44">
        <f>(I11+I12+I13)/3</f>
        <v>103.25488205785156</v>
      </c>
      <c r="K14" s="33">
        <f>'需要者別実績・見通し(原系列)'!G15/'需要者別実績・見通し(原系列)'!G68*100</f>
        <v>90.31343415113157</v>
      </c>
      <c r="L14" s="44">
        <f>(K11+K12+K13)/3</f>
        <v>102.91937104028584</v>
      </c>
      <c r="M14" s="87">
        <f>'需要者別実績・見通し(原系列)'!H15/'需要者別実績・見通し(原系列)'!H68*100</f>
        <v>87.48947541934088</v>
      </c>
      <c r="N14" s="44">
        <f>(M11+M12+M13)/3</f>
        <v>102.99865533314623</v>
      </c>
      <c r="O14" s="33">
        <f>'需要者別実績・見通し(原系列)'!I15/'需要者別実績・見通し(原系列)'!I68*100</f>
        <v>94.05288768382692</v>
      </c>
      <c r="P14" s="44">
        <f>(O11+O12+O13)/3</f>
        <v>108.47702839348021</v>
      </c>
      <c r="Q14" s="87">
        <f>'需要者別実績・見通し(原系列)'!J15/'需要者別実績・見通し(原系列)'!J68*100</f>
        <v>88.94957041464325</v>
      </c>
      <c r="R14" s="44">
        <f>(Q11+Q12+Q13)/3</f>
        <v>100.03979984481055</v>
      </c>
      <c r="S14" s="33">
        <f>'需要者別実績・見通し(原系列)'!K15/'需要者別実績・見通し(原系列)'!K68*100</f>
        <v>82.44832339666925</v>
      </c>
      <c r="T14" s="44">
        <f>(S11+S12+S13)/3</f>
        <v>99.27263668423554</v>
      </c>
      <c r="U14" s="87">
        <f>'需要者別実績・見通し(原系列)'!L15/'需要者別実績・見通し(原系列)'!L68*100</f>
        <v>90.86819971588488</v>
      </c>
      <c r="V14" s="44">
        <f>(U11+U12+U13)/3</f>
        <v>106.63403662073513</v>
      </c>
    </row>
    <row r="15" spans="2:22" s="42" customFormat="1" ht="16.5">
      <c r="B15" s="91" t="s">
        <v>33</v>
      </c>
      <c r="C15" s="33">
        <f>'需要者別実績・見通し(原系列)'!C16/'需要者別実績・見通し(原系列)'!C69*100</f>
        <v>104.57915441586181</v>
      </c>
      <c r="D15" s="44">
        <f aca="true" t="shared" si="0" ref="D15:D22">(C12+C13+C14)/3</f>
        <v>105.32813379961202</v>
      </c>
      <c r="E15" s="87">
        <f>'需要者別実績・見通し(原系列)'!D16/'需要者別実績・見通し(原系列)'!D69*100</f>
        <v>124.19130141423838</v>
      </c>
      <c r="F15" s="44">
        <f aca="true" t="shared" si="1" ref="F15:F20">(E12+E13+E14)/3</f>
        <v>116.19078967742837</v>
      </c>
      <c r="G15" s="33">
        <f>'需要者別実績・見通し(原系列)'!E16/'需要者別実績・見通し(原系列)'!E69*100</f>
        <v>82.48243410096903</v>
      </c>
      <c r="H15" s="44">
        <f aca="true" t="shared" si="2" ref="H15:H20">(G12+G13+G14)/3</f>
        <v>96.90034474453354</v>
      </c>
      <c r="I15" s="87">
        <f>'需要者別実績・見通し(原系列)'!F16/'需要者別実績・見通し(原系列)'!F69*100</f>
        <v>94.55414261630698</v>
      </c>
      <c r="J15" s="44">
        <f aca="true" t="shared" si="3" ref="J15:J20">(I12+I13+I14)/3</f>
        <v>100.22157749684692</v>
      </c>
      <c r="K15" s="33">
        <f>'需要者別実績・見通し(原系列)'!G16/'需要者別実績・見通し(原系列)'!G69*100</f>
        <v>94.95218197220267</v>
      </c>
      <c r="L15" s="44">
        <f aca="true" t="shared" si="4" ref="L15:L20">(K12+K13+K14)/3</f>
        <v>99.85080717392856</v>
      </c>
      <c r="M15" s="87">
        <f>'需要者別実績・見通し(原系列)'!H16/'需要者別実績・見通し(原系列)'!H69*100</f>
        <v>95.25933840286311</v>
      </c>
      <c r="N15" s="44">
        <f aca="true" t="shared" si="5" ref="N15:N20">(M12+M13+M14)/3</f>
        <v>98.93666838055914</v>
      </c>
      <c r="O15" s="33">
        <f>'需要者別実績・見通し(原系列)'!I16/'需要者別実績・見通し(原系列)'!I69*100</f>
        <v>100.3304948035477</v>
      </c>
      <c r="P15" s="44">
        <f aca="true" t="shared" si="6" ref="P15:P20">(O12+O13+O14)/3</f>
        <v>105.78120826975267</v>
      </c>
      <c r="Q15" s="87">
        <f>'需要者別実績・見通し(原系列)'!J16/'需要者別実績・見通し(原系列)'!J69*100</f>
        <v>90.679708721593</v>
      </c>
      <c r="R15" s="44">
        <f aca="true" t="shared" si="7" ref="R15:R20">(Q12+Q13+Q14)/3</f>
        <v>96.73758962191296</v>
      </c>
      <c r="S15" s="33">
        <f>'需要者別実績・見通し(原系列)'!K16/'需要者別実績・見通し(原系列)'!K69*100</f>
        <v>91.12634443418995</v>
      </c>
      <c r="T15" s="44">
        <f aca="true" t="shared" si="8" ref="T15:T20">(S12+S13+S14)/3</f>
        <v>94.02845132320431</v>
      </c>
      <c r="U15" s="87">
        <f>'需要者別実績・見通し(原系列)'!L16/'需要者別実績・見通し(原系列)'!L69*100</f>
        <v>109.64906952432408</v>
      </c>
      <c r="V15" s="44">
        <f aca="true" t="shared" si="9" ref="V15:V20">(U12+U13+U14)/3</f>
        <v>99.98807063601838</v>
      </c>
    </row>
    <row r="16" spans="2:22" s="42" customFormat="1" ht="16.5">
      <c r="B16" s="91" t="s">
        <v>82</v>
      </c>
      <c r="C16" s="33">
        <f>'需要者別実績・見通し(原系列)'!C17/'需要者別実績・見通し(原系列)'!C70*100</f>
        <v>103.05816145542146</v>
      </c>
      <c r="D16" s="44">
        <f t="shared" si="0"/>
        <v>104.84728393302173</v>
      </c>
      <c r="E16" s="87">
        <f>'需要者別実績・見通し(原系列)'!D17/'需要者別実績・見通し(原系列)'!D70*100</f>
        <v>116.79563165791767</v>
      </c>
      <c r="F16" s="44">
        <f t="shared" si="1"/>
        <v>115.90258726855382</v>
      </c>
      <c r="G16" s="33">
        <f>'需要者別実績・見通し(原系列)'!E17/'需要者別実績・見通し(原系列)'!E70*100</f>
        <v>101.91265225840331</v>
      </c>
      <c r="H16" s="44">
        <f t="shared" si="2"/>
        <v>93.73838413148034</v>
      </c>
      <c r="I16" s="87">
        <f>'需要者別実績・見通し(原系列)'!F17/'需要者別実績・見通し(原系列)'!F70*100</f>
        <v>94.21514717004338</v>
      </c>
      <c r="J16" s="44">
        <f t="shared" si="3"/>
        <v>98.99579870089705</v>
      </c>
      <c r="K16" s="33">
        <f>'需要者別実績・見通し(原系列)'!G17/'需要者別実績・見通し(原系列)'!G70*100</f>
        <v>94.30710190824382</v>
      </c>
      <c r="L16" s="44">
        <f t="shared" si="4"/>
        <v>98.82707601639169</v>
      </c>
      <c r="M16" s="87">
        <f>'需要者別実績・見通し(原系列)'!H17/'需要者別実績・見通し(原系列)'!H70*100</f>
        <v>94.90415488009795</v>
      </c>
      <c r="N16" s="44">
        <f t="shared" si="5"/>
        <v>98.20716590895522</v>
      </c>
      <c r="O16" s="33">
        <f>'需要者別実績・見通し(原系列)'!I17/'需要者別実績・見通し(原系列)'!I70*100</f>
        <v>96.7903354967828</v>
      </c>
      <c r="P16" s="44">
        <f t="shared" si="6"/>
        <v>105.29360393109573</v>
      </c>
      <c r="Q16" s="87">
        <f>'需要者別実績・見通し(原系列)'!J17/'需要者別実績・見通し(原系列)'!J70*100</f>
        <v>92.58177707651367</v>
      </c>
      <c r="R16" s="44">
        <f t="shared" si="7"/>
        <v>94.8966700090992</v>
      </c>
      <c r="S16" s="33">
        <f>'需要者別実績・見通し(原系列)'!K17/'需要者別実績・見通し(原系列)'!K70*100</f>
        <v>93.20145094201565</v>
      </c>
      <c r="T16" s="44">
        <f t="shared" si="8"/>
        <v>92.90708342257273</v>
      </c>
      <c r="U16" s="87">
        <f>'需要者別実績・見通し(原系列)'!L17/'需要者別実績・見通し(原系列)'!L70*100</f>
        <v>92.58059683604985</v>
      </c>
      <c r="V16" s="44">
        <f t="shared" si="9"/>
        <v>103.84541883262852</v>
      </c>
    </row>
    <row r="17" spans="2:22" s="42" customFormat="1" ht="16.5">
      <c r="B17" s="91" t="s">
        <v>43</v>
      </c>
      <c r="C17" s="33">
        <f>'需要者別実績・見通し(原系列)'!C18/'需要者別実績・見通し(原系列)'!C71*100</f>
        <v>110.67335711782287</v>
      </c>
      <c r="D17" s="44">
        <f t="shared" si="0"/>
        <v>101.88482131666429</v>
      </c>
      <c r="E17" s="87">
        <f>'需要者別実績・見通し(原系列)'!D18/'需要者別実績・見通し(原系列)'!D71*100</f>
        <v>119.06069647479647</v>
      </c>
      <c r="F17" s="44">
        <f t="shared" si="1"/>
        <v>116.24897059590309</v>
      </c>
      <c r="G17" s="33">
        <f>'需要者別実績・見通し(原系列)'!E18/'需要者別実績・見通し(原系列)'!E71*100</f>
        <v>120.10797150459467</v>
      </c>
      <c r="H17" s="44">
        <f t="shared" si="2"/>
        <v>95.28827750805253</v>
      </c>
      <c r="I17" s="87">
        <f>'需要者別実績・見通し(原系列)'!F18/'需要者別実績・見通し(原系列)'!F71*100</f>
        <v>102.77195071933913</v>
      </c>
      <c r="J17" s="44">
        <f t="shared" si="3"/>
        <v>93.27614468335197</v>
      </c>
      <c r="K17" s="33">
        <f>'需要者別実績・見通し(原系列)'!G18/'需要者別実績・見通し(原系列)'!G71*100</f>
        <v>102.79461908835255</v>
      </c>
      <c r="L17" s="44">
        <f t="shared" si="4"/>
        <v>93.19090601052602</v>
      </c>
      <c r="M17" s="87">
        <f>'需要者別実績・見通し(原系列)'!H18/'需要者別実績・見通し(原系列)'!H71*100</f>
        <v>101.52478846690023</v>
      </c>
      <c r="N17" s="44">
        <f t="shared" si="5"/>
        <v>92.55098956743399</v>
      </c>
      <c r="O17" s="33">
        <f>'需要者別実績・見通し(原系列)'!I18/'需要者別実績・見通し(原系列)'!I71*100</f>
        <v>104.7262487104739</v>
      </c>
      <c r="P17" s="44">
        <f t="shared" si="6"/>
        <v>97.05790599471914</v>
      </c>
      <c r="Q17" s="87">
        <f>'需要者別実績・見通し(原系列)'!J18/'需要者別実績・見通し(原系列)'!J71*100</f>
        <v>101.43264573519227</v>
      </c>
      <c r="R17" s="44">
        <f t="shared" si="7"/>
        <v>90.7370187375833</v>
      </c>
      <c r="S17" s="33">
        <f>'需要者別実績・見通し(原系列)'!K18/'需要者別実績・見通し(原系列)'!K71*100</f>
        <v>98.90844528386788</v>
      </c>
      <c r="T17" s="44">
        <f t="shared" si="8"/>
        <v>88.92537292429161</v>
      </c>
      <c r="U17" s="87">
        <f>'需要者別実績・見通し(原系列)'!L18/'需要者別実績・見通し(原系列)'!L71*100</f>
        <v>103.34884109471088</v>
      </c>
      <c r="V17" s="44">
        <f t="shared" si="9"/>
        <v>97.69928869208627</v>
      </c>
    </row>
    <row r="18" spans="2:22" s="42" customFormat="1" ht="16.5">
      <c r="B18" s="91" t="s">
        <v>41</v>
      </c>
      <c r="C18" s="33">
        <f>'需要者別実績・見通し(原系列)'!C19/'需要者別実績・見通し(原系列)'!C72*100</f>
        <v>104.69751482396845</v>
      </c>
      <c r="D18" s="44">
        <f t="shared" si="0"/>
        <v>106.10355766303537</v>
      </c>
      <c r="E18" s="87">
        <f>'需要者別実績・見通し(原系列)'!D19/'需要者別実績・見通し(原系列)'!D72*100</f>
        <v>113.17066339377774</v>
      </c>
      <c r="F18" s="44">
        <f t="shared" si="1"/>
        <v>120.01587651565085</v>
      </c>
      <c r="G18" s="33">
        <f>'需要者別実績・見通し(原系列)'!E19/'需要者別実績・見通し(原系列)'!E72*100</f>
        <v>104.25664031703283</v>
      </c>
      <c r="H18" s="44">
        <f t="shared" si="2"/>
        <v>101.501019287989</v>
      </c>
      <c r="I18" s="87">
        <f>'需要者別実績・見通し(原系列)'!F19/'需要者別実績・見通し(原系列)'!F72*100</f>
        <v>97.00413753420666</v>
      </c>
      <c r="J18" s="44">
        <f t="shared" si="3"/>
        <v>97.1804135018965</v>
      </c>
      <c r="K18" s="33">
        <f>'需要者別実績・見通し(原系列)'!G19/'需要者別実績・見通し(原系列)'!G72*100</f>
        <v>96.93102460697727</v>
      </c>
      <c r="L18" s="44">
        <f t="shared" si="4"/>
        <v>97.35130098959968</v>
      </c>
      <c r="M18" s="87">
        <f>'需要者別実績・見通し(原系列)'!H19/'需要者別実績・見通し(原系列)'!H72*100</f>
        <v>95.24468471211604</v>
      </c>
      <c r="N18" s="44">
        <f t="shared" si="5"/>
        <v>97.22942724995376</v>
      </c>
      <c r="O18" s="33">
        <f>'需要者別実績・見通し(原系列)'!I19/'需要者別実績・見通し(原系列)'!I72*100</f>
        <v>99.15531524676918</v>
      </c>
      <c r="P18" s="44">
        <f t="shared" si="6"/>
        <v>100.61569300360146</v>
      </c>
      <c r="Q18" s="87">
        <f>'需要者別実績・見通し(原系列)'!J19/'需要者別実績・見通し(原系列)'!J72*100</f>
        <v>95.56396492333772</v>
      </c>
      <c r="R18" s="44">
        <f t="shared" si="7"/>
        <v>94.89804384443296</v>
      </c>
      <c r="S18" s="33">
        <f>'需要者別実績・見通し(原系列)'!K19/'需要者別実績・見通し(原系列)'!K72*100</f>
        <v>92.11885715774663</v>
      </c>
      <c r="T18" s="44">
        <f t="shared" si="8"/>
        <v>94.41208022002449</v>
      </c>
      <c r="U18" s="87">
        <f>'需要者別実績・見通し(原系列)'!L19/'需要者別実績・見通し(原系列)'!L72*100</f>
        <v>112.61364009860313</v>
      </c>
      <c r="V18" s="44">
        <f t="shared" si="9"/>
        <v>101.85950248502827</v>
      </c>
    </row>
    <row r="19" spans="2:22" s="42" customFormat="1" ht="16.5">
      <c r="B19" s="91" t="s">
        <v>33</v>
      </c>
      <c r="C19" s="33">
        <f>'需要者別実績・見通し(原系列)'!C20/'需要者別実績・見通し(原系列)'!C73*100</f>
        <v>103.59388686175801</v>
      </c>
      <c r="D19" s="44">
        <f t="shared" si="0"/>
        <v>106.14301113240425</v>
      </c>
      <c r="E19" s="87">
        <f>'需要者別実績・見通し(原系列)'!D20/'需要者別実績・見通し(原系列)'!D73*100</f>
        <v>113.52706515069609</v>
      </c>
      <c r="F19" s="44">
        <f t="shared" si="1"/>
        <v>116.34233050883063</v>
      </c>
      <c r="G19" s="33">
        <f>'需要者別実績・見通し(原系列)'!E20/'需要者別実績・見通し(原系列)'!E73*100</f>
        <v>98.33806708537924</v>
      </c>
      <c r="H19" s="44">
        <f t="shared" si="2"/>
        <v>108.75908802667693</v>
      </c>
      <c r="I19" s="87">
        <f>'需要者別実績・見通し(原系列)'!F20/'需要者別実績・見通し(原系列)'!F73*100</f>
        <v>95.91780594084702</v>
      </c>
      <c r="J19" s="44">
        <f t="shared" si="3"/>
        <v>97.99707847452972</v>
      </c>
      <c r="K19" s="33">
        <f>'需要者別実績・見通し(原系列)'!G20/'需要者別実績・見通し(原系列)'!G73*100</f>
        <v>93.94853190240471</v>
      </c>
      <c r="L19" s="44">
        <f t="shared" si="4"/>
        <v>98.01091520119121</v>
      </c>
      <c r="M19" s="87">
        <f>'需要者別実績・見通し(原系列)'!H20/'需要者別実績・見通し(原系列)'!H73*100</f>
        <v>94.84852270707704</v>
      </c>
      <c r="N19" s="44">
        <f t="shared" si="5"/>
        <v>97.22454268637141</v>
      </c>
      <c r="O19" s="33">
        <f>'需要者別実績・見通し(原系列)'!I20/'需要者別実績・見通し(原系列)'!I73*100</f>
        <v>100.8735389316874</v>
      </c>
      <c r="P19" s="44">
        <f t="shared" si="6"/>
        <v>100.2239664846753</v>
      </c>
      <c r="Q19" s="87">
        <f>'需要者別実績・見通し(原系列)'!J20/'需要者別実績・見通し(原系列)'!J73*100</f>
        <v>92.52322652720699</v>
      </c>
      <c r="R19" s="44">
        <f t="shared" si="7"/>
        <v>96.52612924501454</v>
      </c>
      <c r="S19" s="33">
        <f>'需要者別実績・見通し(原系列)'!K20/'需要者別実績・見通し(原系列)'!K73*100</f>
        <v>90.99194593365723</v>
      </c>
      <c r="T19" s="44">
        <f t="shared" si="8"/>
        <v>94.74291779454337</v>
      </c>
      <c r="U19" s="87">
        <f>'需要者別実績・見通し(原系列)'!L20/'需要者別実績・見通し(原系列)'!L73*100</f>
        <v>108.3949571958511</v>
      </c>
      <c r="V19" s="44">
        <f t="shared" si="9"/>
        <v>102.84769267645463</v>
      </c>
    </row>
    <row r="20" spans="2:22" s="42" customFormat="1" ht="16.5">
      <c r="B20" s="91" t="s">
        <v>83</v>
      </c>
      <c r="C20" s="33">
        <f>'需要者別実績・見通し(原系列)'!C21/'需要者別実績・見通し(原系列)'!C74*100</f>
        <v>101.21489137788558</v>
      </c>
      <c r="D20" s="44">
        <f t="shared" si="0"/>
        <v>106.32158626784978</v>
      </c>
      <c r="E20" s="87">
        <f>'需要者別実績・見通し(原系列)'!D21/'需要者別実績・見通し(原系列)'!D74*100</f>
        <v>101.2085867703694</v>
      </c>
      <c r="F20" s="44">
        <f t="shared" si="1"/>
        <v>115.25280833975677</v>
      </c>
      <c r="G20" s="33">
        <f>'需要者別実績・見通し(原系列)'!E21/'需要者別実績・見通し(原系列)'!E74*100</f>
        <v>112.4288848616085</v>
      </c>
      <c r="H20" s="44">
        <f t="shared" si="2"/>
        <v>107.56755963566893</v>
      </c>
      <c r="I20" s="87">
        <f>'需要者別実績・見通し(原系列)'!F21/'需要者別実績・見通し(原系列)'!F74*100</f>
        <v>99.03940917596715</v>
      </c>
      <c r="J20" s="44">
        <f t="shared" si="3"/>
        <v>98.56463139813093</v>
      </c>
      <c r="K20" s="33">
        <f>'需要者別実績・見通し(原系列)'!G21/'需要者別実績・見通し(原系列)'!G74*100</f>
        <v>98.23927290818392</v>
      </c>
      <c r="L20" s="44">
        <f t="shared" si="4"/>
        <v>97.89139186591153</v>
      </c>
      <c r="M20" s="87">
        <f>'需要者別実績・見通し(原系列)'!H21/'需要者別実績・見通し(原系列)'!H74*100</f>
        <v>94.28973251488947</v>
      </c>
      <c r="N20" s="44">
        <f t="shared" si="5"/>
        <v>97.20599862869777</v>
      </c>
      <c r="O20" s="33">
        <f>'需要者別実績・見通し(原系列)'!I21/'需要者別実績・見通し(原系列)'!I74*100</f>
        <v>93.8837894561093</v>
      </c>
      <c r="P20" s="44">
        <f t="shared" si="6"/>
        <v>101.58503429631016</v>
      </c>
      <c r="Q20" s="87">
        <f>'需要者別実績・見通し(原系列)'!J21/'需要者別実績・見通し(原系列)'!J74*100</f>
        <v>102.24332740566211</v>
      </c>
      <c r="R20" s="44">
        <f t="shared" si="7"/>
        <v>96.50661239524565</v>
      </c>
      <c r="S20" s="33">
        <f>'需要者別実績・見通し(原系列)'!K21/'需要者別実績・見通し(原系列)'!K74*100</f>
        <v>94.66556531015989</v>
      </c>
      <c r="T20" s="44">
        <f t="shared" si="8"/>
        <v>94.00641612509058</v>
      </c>
      <c r="U20" s="87">
        <f>'需要者別実績・見通し(原系列)'!L21/'需要者別実績・見通し(原系列)'!L74*100</f>
        <v>95.67239968236679</v>
      </c>
      <c r="V20" s="44">
        <f t="shared" si="9"/>
        <v>108.1191461297217</v>
      </c>
    </row>
    <row r="21" spans="2:22" s="42" customFormat="1" ht="16.5">
      <c r="B21" s="91" t="s">
        <v>43</v>
      </c>
      <c r="C21" s="93">
        <f>'需要者別実績・見通し(原系列)'!C22/'需要者別実績・見通し(原系列)'!C75*100</f>
        <v>105.6778003694663</v>
      </c>
      <c r="D21" s="44">
        <f t="shared" si="0"/>
        <v>103.16876435453734</v>
      </c>
      <c r="E21" s="93">
        <f>'需要者別実績・見通し(原系列)'!D22/'需要者別実績・見通し(原系列)'!D75*100</f>
        <v>105.33377810333849</v>
      </c>
      <c r="F21" s="44">
        <f aca="true" t="shared" si="10" ref="F21:F27">(E18+E19+E20)/3</f>
        <v>109.30210510494773</v>
      </c>
      <c r="G21" s="93">
        <f>'需要者別実績・見通し(原系列)'!E22/'需要者別実績・見通し(原系列)'!E75*100</f>
        <v>89.66439164017663</v>
      </c>
      <c r="H21" s="44">
        <f aca="true" t="shared" si="11" ref="H21:H27">(G18+G19+G20)/3</f>
        <v>105.00786408800685</v>
      </c>
      <c r="I21" s="87">
        <f>'需要者別実績・見通し(原系列)'!F22/'需要者別実績・見通し(原系列)'!F75*100</f>
        <v>108.611679071874</v>
      </c>
      <c r="J21" s="44">
        <f aca="true" t="shared" si="12" ref="J21:J27">(I18+I19+I20)/3</f>
        <v>97.32045088367362</v>
      </c>
      <c r="K21" s="93">
        <f>'需要者別実績・見通し(原系列)'!G22/'需要者別実績・見通し(原系列)'!G75*100</f>
        <v>106.43297974829157</v>
      </c>
      <c r="L21" s="44">
        <f aca="true" t="shared" si="13" ref="L21:L27">(K18+K19+K20)/3</f>
        <v>96.37294313918864</v>
      </c>
      <c r="M21" s="93">
        <f>'需要者別実績・見通し(原系列)'!H22/'需要者別実績・見通し(原系列)'!H75*100</f>
        <v>106.94237209550748</v>
      </c>
      <c r="N21" s="44">
        <f aca="true" t="shared" si="14" ref="N21:N27">(M18+M19+M20)/3</f>
        <v>94.79431331136084</v>
      </c>
      <c r="O21" s="93">
        <f>'需要者別実績・見通し(原系列)'!I22/'需要者別実績・見通し(原系列)'!I75*100</f>
        <v>100.34558661833957</v>
      </c>
      <c r="P21" s="44">
        <f aca="true" t="shared" si="15" ref="P21:P27">(O18+O19+O20)/3</f>
        <v>97.97088121152196</v>
      </c>
      <c r="Q21" s="93">
        <f>'需要者別実績・見通し(原系列)'!J22/'需要者別実績・見通し(原系列)'!J75*100</f>
        <v>114.96406906561793</v>
      </c>
      <c r="R21" s="44">
        <f aca="true" t="shared" si="16" ref="R21:R27">(Q18+Q19+Q20)/3</f>
        <v>96.77683961873561</v>
      </c>
      <c r="S21" s="93">
        <f>'需要者別実績・見通し(原系列)'!K22/'需要者別実績・見通し(原系列)'!K75*100</f>
        <v>115.37338945123683</v>
      </c>
      <c r="T21" s="44">
        <f aca="true" t="shared" si="17" ref="T21:T27">(S18+S19+S20)/3</f>
        <v>92.59212280052124</v>
      </c>
      <c r="U21" s="93">
        <f>'需要者別実績・見通し(原系列)'!L22/'需要者別実績・見通し(原系列)'!L75*100</f>
        <v>107.12567748433005</v>
      </c>
      <c r="V21" s="44">
        <f aca="true" t="shared" si="18" ref="V21:V27">(U18+U19+U20)/3</f>
        <v>105.560332325607</v>
      </c>
    </row>
    <row r="22" spans="2:22" s="42" customFormat="1" ht="16.5">
      <c r="B22" s="91" t="s">
        <v>41</v>
      </c>
      <c r="C22" s="93">
        <f>'需要者別実績・見通し(原系列)'!C23/'需要者別実績・見通し(原系列)'!C76*100</f>
        <v>96.5170621354249</v>
      </c>
      <c r="D22" s="44">
        <f t="shared" si="0"/>
        <v>103.49552620303662</v>
      </c>
      <c r="E22" s="93">
        <f>'需要者別実績・見通し(原系列)'!D23/'需要者別実績・見通し(原系列)'!D76*100</f>
        <v>99.2407374456527</v>
      </c>
      <c r="F22" s="44">
        <f t="shared" si="10"/>
        <v>106.68981000813466</v>
      </c>
      <c r="G22" s="93">
        <f>'需要者別実績・見通し(原系列)'!E23/'需要者別実績・見通し(原系列)'!E76*100</f>
        <v>93.36891611348899</v>
      </c>
      <c r="H22" s="44">
        <f t="shared" si="11"/>
        <v>100.14378119572144</v>
      </c>
      <c r="I22" s="87">
        <f>'需要者別実績・見通し(原系列)'!F23/'需要者別実績・見通し(原系列)'!F76*100</f>
        <v>95.50289080990892</v>
      </c>
      <c r="J22" s="44">
        <f t="shared" si="12"/>
        <v>101.18963139622939</v>
      </c>
      <c r="K22" s="93">
        <f>'需要者別実績・見通し(原系列)'!G23/'需要者別実績・見通し(原系列)'!G76*100</f>
        <v>96.4265922046647</v>
      </c>
      <c r="L22" s="44">
        <f t="shared" si="13"/>
        <v>99.54026151962672</v>
      </c>
      <c r="M22" s="93">
        <f>'需要者別実績・見通し(原系列)'!H23/'需要者別実績・見通し(原系列)'!H76*100</f>
        <v>91.87800337736344</v>
      </c>
      <c r="N22" s="44">
        <f t="shared" si="14"/>
        <v>98.69354243915801</v>
      </c>
      <c r="O22" s="93">
        <f>'需要者別実績・見通し(原系列)'!I23/'需要者別実績・見通し(原系列)'!I76*100</f>
        <v>91.31971751039161</v>
      </c>
      <c r="P22" s="44">
        <f t="shared" si="15"/>
        <v>98.36763833537874</v>
      </c>
      <c r="Q22" s="93">
        <f>'需要者別実績・見通し(原系列)'!J23/'需要者別実績・見通し(原系列)'!J76*100</f>
        <v>98.47544137550146</v>
      </c>
      <c r="R22" s="44">
        <f t="shared" si="16"/>
        <v>103.24354099949568</v>
      </c>
      <c r="S22" s="93">
        <f>'需要者別実績・見通し(原系列)'!K23/'需要者別実績・見通し(原系列)'!K76*100</f>
        <v>92.53907084153956</v>
      </c>
      <c r="T22" s="44">
        <f t="shared" si="17"/>
        <v>100.34363356501798</v>
      </c>
      <c r="U22" s="93">
        <f>'需要者別実績・見通し(原系列)'!L23/'需要者別実績・見通し(原系列)'!L76*100</f>
        <v>87.52280923576488</v>
      </c>
      <c r="V22" s="44">
        <f t="shared" si="18"/>
        <v>103.73101145418264</v>
      </c>
    </row>
    <row r="23" spans="2:22" s="42" customFormat="1" ht="16.5">
      <c r="B23" s="91" t="s">
        <v>33</v>
      </c>
      <c r="C23" s="87">
        <f>'需要者別実績・見通し(原系列)'!C24/'需要者別実績・見通し(原系列)'!C77*100</f>
        <v>82.06779445010513</v>
      </c>
      <c r="D23" s="93">
        <f aca="true" t="shared" si="19" ref="D23:D34">(C20+C21+C22)/3</f>
        <v>101.13658462759226</v>
      </c>
      <c r="E23" s="87">
        <f>'需要者別実績・見通し(原系列)'!D24/'需要者別実績・見通し(原系列)'!D77*100</f>
        <v>78.62533037604456</v>
      </c>
      <c r="F23" s="44">
        <f t="shared" si="10"/>
        <v>101.9277007731202</v>
      </c>
      <c r="G23" s="93">
        <f>'需要者別実績・見通し(原系列)'!E24/'需要者別実績・見通し(原系列)'!E77*100</f>
        <v>89.17756543155991</v>
      </c>
      <c r="H23" s="93">
        <f t="shared" si="11"/>
        <v>98.4873975384247</v>
      </c>
      <c r="I23" s="87">
        <f>'需要者別実績・見通し(原系列)'!F24/'需要者別実績・見通し(原系列)'!F77*100</f>
        <v>83.57575495642196</v>
      </c>
      <c r="J23" s="44">
        <f t="shared" si="12"/>
        <v>101.05132635258336</v>
      </c>
      <c r="K23" s="93">
        <f>'需要者別実績・見通し(原系列)'!G24/'需要者別実績・見通し(原系列)'!G77*100</f>
        <v>83.2900246831305</v>
      </c>
      <c r="L23" s="93">
        <f t="shared" si="13"/>
        <v>100.36628162038006</v>
      </c>
      <c r="M23" s="87">
        <f>'需要者別実績・見通し(原系列)'!H24/'需要者別実績・見通し(原系列)'!H77*100</f>
        <v>80.02010452359445</v>
      </c>
      <c r="N23" s="44">
        <f t="shared" si="14"/>
        <v>97.70336932925346</v>
      </c>
      <c r="O23" s="93">
        <f>'需要者別実績・見通し(原系列)'!I24/'需要者別実績・見通し(原系列)'!I77*100</f>
        <v>72.45679426045498</v>
      </c>
      <c r="P23" s="93">
        <f t="shared" si="15"/>
        <v>95.18303119494682</v>
      </c>
      <c r="Q23" s="87">
        <f>'需要者別実績・見通し(原系列)'!J24/'需要者別実績・見通し(原系列)'!J77*100</f>
        <v>91.76909033089358</v>
      </c>
      <c r="R23" s="44">
        <f t="shared" si="16"/>
        <v>105.22761261559384</v>
      </c>
      <c r="S23" s="93">
        <f>'需要者別実績・見通し(原系列)'!K24/'需要者別実績・見通し(原系列)'!K77*100</f>
        <v>86.53089949217704</v>
      </c>
      <c r="T23" s="93">
        <f t="shared" si="17"/>
        <v>100.85934186764543</v>
      </c>
      <c r="U23" s="87">
        <f>'需要者別実績・見通し(原系列)'!L24/'需要者別実績・見通し(原系列)'!L77*100</f>
        <v>80.67410727249847</v>
      </c>
      <c r="V23" s="44">
        <f t="shared" si="18"/>
        <v>96.77362880082057</v>
      </c>
    </row>
    <row r="24" spans="2:22" s="42" customFormat="1" ht="16.5">
      <c r="B24" s="91" t="s">
        <v>93</v>
      </c>
      <c r="C24" s="93">
        <f>'需要者別実績・見通し(原系列)'!C25/'需要者別実績・見通し(原系列)'!C78*100</f>
        <v>79.98710724844162</v>
      </c>
      <c r="D24" s="93">
        <f t="shared" si="19"/>
        <v>94.75421898499877</v>
      </c>
      <c r="E24" s="87">
        <f>'需要者別実績・見通し(原系列)'!D25/'需要者別実績・見通し(原系列)'!D78*100</f>
        <v>54.170540159563</v>
      </c>
      <c r="F24" s="44">
        <f t="shared" si="10"/>
        <v>94.39994864167859</v>
      </c>
      <c r="G24" s="93">
        <f>'需要者別実績・見通し(原系列)'!E25/'需要者別実績・見通し(原系列)'!E78*100</f>
        <v>106.63482830589055</v>
      </c>
      <c r="H24" s="93">
        <f t="shared" si="11"/>
        <v>90.73695772840851</v>
      </c>
      <c r="I24" s="87">
        <f>'需要者別実績・見通し(原系列)'!F25/'需要者別実績・見通し(原系列)'!F78*100</f>
        <v>91.51192230928184</v>
      </c>
      <c r="J24" s="44">
        <f t="shared" si="12"/>
        <v>95.8967749460683</v>
      </c>
      <c r="K24" s="93">
        <f>'需要者別実績・見通し(原系列)'!G25/'需要者別実績・見通し(原系列)'!G78*100</f>
        <v>90.49827843779153</v>
      </c>
      <c r="L24" s="93">
        <f t="shared" si="13"/>
        <v>95.38319887869561</v>
      </c>
      <c r="M24" s="87">
        <f>'需要者別実績・見通し(原系列)'!H25/'需要者別実績・見通し(原系列)'!H78*100</f>
        <v>84.65595690893741</v>
      </c>
      <c r="N24" s="44">
        <f t="shared" si="14"/>
        <v>92.94682666548846</v>
      </c>
      <c r="O24" s="93">
        <f>'需要者別実績・見通し(原系列)'!I25/'需要者別実績・見通し(原系列)'!I78*100</f>
        <v>64.20397082118538</v>
      </c>
      <c r="P24" s="93">
        <f t="shared" si="15"/>
        <v>88.04069946306204</v>
      </c>
      <c r="Q24" s="87">
        <f>'需要者別実績・見通し(原系列)'!J25/'需要者別実績・見通し(原系列)'!J78*100</f>
        <v>106.58724146793459</v>
      </c>
      <c r="R24" s="44">
        <f t="shared" si="16"/>
        <v>101.73620025733766</v>
      </c>
      <c r="S24" s="93">
        <f>'需要者別実績・見通し(原系列)'!K25/'需要者別実績・見通し(原系列)'!K78*100</f>
        <v>98.0217080728563</v>
      </c>
      <c r="T24" s="93">
        <f t="shared" si="17"/>
        <v>98.14778659498448</v>
      </c>
      <c r="U24" s="87">
        <f>'需要者別実績・見通し(原系列)'!L25/'需要者別実績・見通し(原系列)'!L78*100</f>
        <v>76.01147492333564</v>
      </c>
      <c r="V24" s="44">
        <f t="shared" si="18"/>
        <v>91.77419799753113</v>
      </c>
    </row>
    <row r="25" spans="2:22" s="42" customFormat="1" ht="16.5">
      <c r="B25" s="91" t="s">
        <v>43</v>
      </c>
      <c r="C25" s="93">
        <f>'需要者別実績・見通し(原系列)'!C26/'需要者別実績・見通し(原系列)'!C79*100</f>
        <v>94.37670037313791</v>
      </c>
      <c r="D25" s="93">
        <f t="shared" si="19"/>
        <v>86.19065461132386</v>
      </c>
      <c r="E25" s="87">
        <f>'需要者別実績・見通し(原系列)'!D26/'需要者別実績・見通し(原系列)'!D79*100</f>
        <v>72.51434286015053</v>
      </c>
      <c r="F25" s="44">
        <f t="shared" si="10"/>
        <v>77.34553599375342</v>
      </c>
      <c r="G25" s="93">
        <f>'需要者別実績・見通し(原系列)'!E26/'需要者別実績・見通し(原系列)'!E79*100</f>
        <v>123.72096365545586</v>
      </c>
      <c r="H25" s="93">
        <f t="shared" si="11"/>
        <v>96.39376995031314</v>
      </c>
      <c r="I25" s="87">
        <f>'需要者別実績・見通し(原系列)'!F26/'需要者別実績・見通し(原系列)'!F79*100</f>
        <v>103.19022415255321</v>
      </c>
      <c r="J25" s="44">
        <f t="shared" si="12"/>
        <v>90.19685602520424</v>
      </c>
      <c r="K25" s="93">
        <f>'需要者別実績・見通し(原系列)'!G26/'需要者別実績・見通し(原系列)'!G79*100</f>
        <v>103.34436349843703</v>
      </c>
      <c r="L25" s="93">
        <f t="shared" si="13"/>
        <v>90.07163177519557</v>
      </c>
      <c r="M25" s="87">
        <f>'需要者別実績・見通し(原系列)'!H26/'需要者別実績・見通し(原系列)'!H79*100</f>
        <v>95.61049591454653</v>
      </c>
      <c r="N25" s="44">
        <f t="shared" si="14"/>
        <v>85.51802160329844</v>
      </c>
      <c r="O25" s="93">
        <f>'需要者別実績・見通し(原系列)'!I26/'需要者別実績・見通し(原系列)'!I79*100</f>
        <v>86.08957695669925</v>
      </c>
      <c r="P25" s="93">
        <f t="shared" si="15"/>
        <v>75.99349419734399</v>
      </c>
      <c r="Q25" s="87">
        <f>'需要者別実績・見通し(原系列)'!J26/'需要者別実績・見通し(原系列)'!J79*100</f>
        <v>112.50642476912516</v>
      </c>
      <c r="R25" s="44">
        <f t="shared" si="16"/>
        <v>98.9439243914432</v>
      </c>
      <c r="S25" s="93">
        <f>'需要者別実績・見通し(原系列)'!K26/'需要者別実績・見通し(原系列)'!K79*100</f>
        <v>101.75207013811367</v>
      </c>
      <c r="T25" s="93">
        <f t="shared" si="17"/>
        <v>92.36389280219096</v>
      </c>
      <c r="U25" s="87">
        <f>'需要者別実績・見通し(原系列)'!L26/'需要者別実績・見通し(原系列)'!L79*100</f>
        <v>90.9825334316975</v>
      </c>
      <c r="V25" s="44">
        <f t="shared" si="18"/>
        <v>81.40279714386634</v>
      </c>
    </row>
    <row r="26" spans="2:22" s="42" customFormat="1" ht="16.5">
      <c r="B26" s="91" t="s">
        <v>41</v>
      </c>
      <c r="C26" s="93">
        <f>'需要者別実績・見通し(原系列)'!C27/'需要者別実績・見通し(原系列)'!C80*100</f>
        <v>93.45673905418388</v>
      </c>
      <c r="D26" s="44">
        <f t="shared" si="19"/>
        <v>85.47720069056156</v>
      </c>
      <c r="E26" s="87">
        <f>'需要者別実績・見通し(原系列)'!D27/'需要者別実績・見通し(原系列)'!D80*100</f>
        <v>84.60283504261129</v>
      </c>
      <c r="F26" s="44">
        <f t="shared" si="10"/>
        <v>68.43673779858602</v>
      </c>
      <c r="G26" s="93">
        <f>'需要者別実績・見通し(原系列)'!E27/'需要者別実績・見通し(原系列)'!E80*100</f>
        <v>105.46006127445462</v>
      </c>
      <c r="H26" s="93">
        <f t="shared" si="11"/>
        <v>106.51111913096878</v>
      </c>
      <c r="I26" s="87">
        <f>'需要者別実績・見通し(原系列)'!F27/'需要者別実績・見通し(原系列)'!F80*100</f>
        <v>96.55039283040637</v>
      </c>
      <c r="J26" s="44">
        <f t="shared" si="12"/>
        <v>92.75930047275233</v>
      </c>
      <c r="K26" s="93">
        <f>'需要者別実績・見通し(原系列)'!G27/'需要者別実績・見通し(原系列)'!G80*100</f>
        <v>96.54855454496145</v>
      </c>
      <c r="L26" s="93">
        <f t="shared" si="13"/>
        <v>92.37755553978634</v>
      </c>
      <c r="M26" s="87">
        <f>'需要者別実績・見通し(原系列)'!H27/'需要者別実績・見通し(原系列)'!H80*100</f>
        <v>91.01220527847839</v>
      </c>
      <c r="N26" s="44">
        <f t="shared" si="14"/>
        <v>86.76218578235948</v>
      </c>
      <c r="O26" s="93">
        <f>'需要者別実績・見通し(原系列)'!I27/'需要者別実績・見通し(原系列)'!I80*100</f>
        <v>77.32471990720565</v>
      </c>
      <c r="P26" s="93">
        <f t="shared" si="15"/>
        <v>74.25011401277987</v>
      </c>
      <c r="Q26" s="87">
        <f>'需要者別実績・見通し(原系列)'!J27/'需要者別実績・見通し(原系列)'!J80*100</f>
        <v>106.7959766852739</v>
      </c>
      <c r="R26" s="44">
        <f t="shared" si="16"/>
        <v>103.62091885598444</v>
      </c>
      <c r="S26" s="93">
        <f>'需要者別実績・見通し(原系列)'!K27/'需要者別実績・見通し(原系列)'!K80*100</f>
        <v>99.86581346937817</v>
      </c>
      <c r="T26" s="93">
        <f t="shared" si="17"/>
        <v>95.43489256771566</v>
      </c>
      <c r="U26" s="87">
        <f>'需要者別実績・見通し(原系列)'!L27/'需要者別実績・見通し(原系列)'!L80*100</f>
        <v>100.28696040045597</v>
      </c>
      <c r="V26" s="44">
        <f t="shared" si="18"/>
        <v>82.55603854251054</v>
      </c>
    </row>
    <row r="27" spans="2:22" s="42" customFormat="1" ht="16.5">
      <c r="B27" s="91" t="s">
        <v>33</v>
      </c>
      <c r="C27" s="93">
        <f>'需要者別実績・見通し(原系列)'!C28/'需要者別実績・見通し(原系列)'!C81*100</f>
        <v>94.91569403814528</v>
      </c>
      <c r="D27" s="44">
        <f t="shared" si="19"/>
        <v>89.2735155585878</v>
      </c>
      <c r="E27" s="87">
        <f>'需要者別実績・見通し(原系列)'!D28/'需要者別実績・見通し(原系列)'!D81*100</f>
        <v>103.19681277543428</v>
      </c>
      <c r="F27" s="44">
        <f t="shared" si="10"/>
        <v>70.42923935410828</v>
      </c>
      <c r="G27" s="93">
        <f>'需要者別実績・見通し(原系列)'!E28/'需要者別実績・見通し(原系列)'!E81*100</f>
        <v>88.26970941447327</v>
      </c>
      <c r="H27" s="93">
        <f t="shared" si="11"/>
        <v>111.93861774526702</v>
      </c>
      <c r="I27" s="87">
        <f>'需要者別実績・見通し(原系列)'!F28/'需要者別実績・見通し(原系列)'!F81*100</f>
        <v>89.4345122910654</v>
      </c>
      <c r="J27" s="44">
        <f t="shared" si="12"/>
        <v>97.08417976408047</v>
      </c>
      <c r="K27" s="93">
        <f>'需要者別実績・見通し(原系列)'!G28/'需要者別実績・見通し(原系列)'!G81*100</f>
        <v>88.58337561712734</v>
      </c>
      <c r="L27" s="93">
        <f t="shared" si="13"/>
        <v>96.79706549373002</v>
      </c>
      <c r="M27" s="87">
        <f>'需要者別実績・見通し(原系列)'!H28/'需要者別実績・見通し(原系列)'!H81*100</f>
        <v>85.30064334970369</v>
      </c>
      <c r="N27" s="44">
        <f t="shared" si="14"/>
        <v>90.42621936732077</v>
      </c>
      <c r="O27" s="93">
        <f>'需要者別実績・見通し(原系列)'!I28/'需要者別実績・見通し(原系列)'!I81*100</f>
        <v>86.767892534684</v>
      </c>
      <c r="P27" s="93">
        <f t="shared" si="15"/>
        <v>75.87275589503008</v>
      </c>
      <c r="Q27" s="87">
        <f>'需要者別実績・見通し(原系列)'!J28/'需要者別実績・見通し(原系列)'!J81*100</f>
        <v>90.86207671019919</v>
      </c>
      <c r="R27" s="44">
        <f t="shared" si="16"/>
        <v>108.62988097411123</v>
      </c>
      <c r="S27" s="93">
        <f>'需要者別実績・見通し(原系列)'!K28/'需要者別実績・見通し(原系列)'!K81*100</f>
        <v>85.13256571162775</v>
      </c>
      <c r="T27" s="93">
        <f t="shared" si="17"/>
        <v>99.87986389344938</v>
      </c>
      <c r="U27" s="87">
        <f>'需要者別実績・見通し(原系列)'!L28/'需要者別実績・見通し(原系列)'!L81*100</f>
        <v>107.44703272880555</v>
      </c>
      <c r="V27" s="44">
        <f t="shared" si="18"/>
        <v>89.0936562518297</v>
      </c>
    </row>
    <row r="28" spans="2:22" s="42" customFormat="1" ht="16.5">
      <c r="B28" s="91" t="s">
        <v>101</v>
      </c>
      <c r="C28" s="93">
        <f>'需要者別実績・見通し(原系列)'!C29/'需要者別実績・見通し(原系列)'!C82*100</f>
        <v>98.31157151669323</v>
      </c>
      <c r="D28" s="44">
        <f t="shared" si="19"/>
        <v>94.2497111551557</v>
      </c>
      <c r="E28" s="87">
        <f>'需要者別実績・見通し(原系列)'!D29/'需要者別実績・見通し(原系列)'!D82*100</f>
        <v>99.60565126807052</v>
      </c>
      <c r="F28" s="44">
        <f aca="true" t="shared" si="20" ref="F28:F34">(E25+E26+E27)/3</f>
        <v>86.77133022606536</v>
      </c>
      <c r="G28" s="93">
        <f>'需要者別実績・見通し(原系列)'!E29/'需要者別実績・見通し(原系列)'!E82*100</f>
        <v>118.68497560930153</v>
      </c>
      <c r="H28" s="93">
        <f aca="true" t="shared" si="21" ref="H28:H34">(G25+G26+G27)/3</f>
        <v>105.81691144812793</v>
      </c>
      <c r="I28" s="87">
        <f>'需要者別実績・見通し(原系列)'!F29/'需要者別実績・見通し(原系列)'!F82*100</f>
        <v>91.14009693152526</v>
      </c>
      <c r="J28" s="44">
        <f aca="true" t="shared" si="22" ref="J28:J34">(I25+I26+I27)/3</f>
        <v>96.39170975800833</v>
      </c>
      <c r="K28" s="93">
        <f>'需要者別実績・見通し(原系列)'!G29/'需要者別実績・見通し(原系列)'!G82*100</f>
        <v>92.44245271664163</v>
      </c>
      <c r="L28" s="93">
        <f aca="true" t="shared" si="23" ref="L28:L34">(K25+K26+K27)/3</f>
        <v>96.1587645535086</v>
      </c>
      <c r="M28" s="87">
        <f>'需要者別実績・見通し(原系列)'!H29/'需要者別実績・見通し(原系列)'!H82*100</f>
        <v>90.4125274009694</v>
      </c>
      <c r="N28" s="44">
        <f aca="true" t="shared" si="24" ref="N28:N34">(M25+M26+M27)/3</f>
        <v>90.6411148475762</v>
      </c>
      <c r="O28" s="93">
        <f>'需要者別実績・見通し(原系列)'!I29/'需要者別実績・見通し(原系列)'!I82*100</f>
        <v>87.10974437897913</v>
      </c>
      <c r="P28" s="93">
        <f aca="true" t="shared" si="25" ref="P28:P34">(O25+O26+O27)/3</f>
        <v>83.39406313286297</v>
      </c>
      <c r="Q28" s="87">
        <f>'需要者別実績・見通し(原系列)'!J29/'需要者別実績・見通し(原系列)'!J82*100</f>
        <v>93.18619194944873</v>
      </c>
      <c r="R28" s="44">
        <f aca="true" t="shared" si="26" ref="R28:R34">(Q25+Q26+Q27)/3</f>
        <v>103.38815938819941</v>
      </c>
      <c r="S28" s="93">
        <f>'需要者別実績・見通し(原系列)'!K29/'需要者別実績・見通し(原系列)'!K82*100</f>
        <v>90.1046987729502</v>
      </c>
      <c r="T28" s="93">
        <f aca="true" t="shared" si="27" ref="T28:T34">(S25+S26+S27)/3</f>
        <v>95.5834831063732</v>
      </c>
      <c r="U28" s="87">
        <f>'需要者別実績・見通し(原系列)'!L29/'需要者別実績・見通し(原系列)'!L82*100</f>
        <v>107.37260309638724</v>
      </c>
      <c r="V28" s="44">
        <f aca="true" t="shared" si="28" ref="V28:V34">(U25+U26+U27)/3</f>
        <v>99.57217552031968</v>
      </c>
    </row>
    <row r="29" spans="2:22" s="42" customFormat="1" ht="16.5">
      <c r="B29" s="91" t="s">
        <v>43</v>
      </c>
      <c r="C29" s="93">
        <f>'需要者別実績・見通し(原系列)'!C30/'需要者別実績・見通し(原系列)'!C83*100</f>
        <v>105.0757888990137</v>
      </c>
      <c r="D29" s="93">
        <f t="shared" si="19"/>
        <v>95.56133486967413</v>
      </c>
      <c r="E29" s="87">
        <f>'需要者別実績・見通し(原系列)'!D30/'需要者別実績・見通し(原系列)'!D83*100</f>
        <v>112.62542678189713</v>
      </c>
      <c r="F29" s="44">
        <f t="shared" si="20"/>
        <v>95.80176636203869</v>
      </c>
      <c r="G29" s="93">
        <f>'需要者別実績・見通し(原系列)'!E30/'需要者別実績・見通し(原系列)'!E83*100</f>
        <v>90.67634859957757</v>
      </c>
      <c r="H29" s="93">
        <f t="shared" si="21"/>
        <v>104.13824876607647</v>
      </c>
      <c r="I29" s="87">
        <f>'需要者別実績・見通し(原系列)'!F30/'需要者別実績・見通し(原系列)'!F83*100</f>
        <v>102.0091247695123</v>
      </c>
      <c r="J29" s="44">
        <f t="shared" si="22"/>
        <v>92.37500068433235</v>
      </c>
      <c r="K29" s="93">
        <f>'需要者別実績・見通し(原系列)'!G30/'需要者別実績・見通し(原系列)'!G83*100</f>
        <v>101.74743141266802</v>
      </c>
      <c r="L29" s="93">
        <f t="shared" si="23"/>
        <v>92.52479429291014</v>
      </c>
      <c r="M29" s="87">
        <f>'需要者別実績・見通し(原系列)'!H30/'需要者別実績・見通し(原系列)'!H83*100</f>
        <v>97.74646379947882</v>
      </c>
      <c r="N29" s="44">
        <f t="shared" si="24"/>
        <v>88.90845867638382</v>
      </c>
      <c r="O29" s="93">
        <f>'需要者別実績・見通し(原系列)'!I30/'需要者別実績・見通し(原系列)'!I83*100</f>
        <v>102.19454516408561</v>
      </c>
      <c r="P29" s="93">
        <f t="shared" si="25"/>
        <v>83.73411894028959</v>
      </c>
      <c r="Q29" s="87">
        <f>'需要者別実績・見通し(原系列)'!J30/'需要者別実績・見通し(原系列)'!J83*100</f>
        <v>101.91389633629097</v>
      </c>
      <c r="R29" s="44">
        <f t="shared" si="26"/>
        <v>96.9480817816406</v>
      </c>
      <c r="S29" s="93">
        <f>'需要者別実績・見通し(原系列)'!K30/'需要者別実績・見通し(原系列)'!K83*100</f>
        <v>95.19923941798942</v>
      </c>
      <c r="T29" s="93">
        <f t="shared" si="27"/>
        <v>91.70102598465205</v>
      </c>
      <c r="U29" s="87">
        <f>'需要者別実績・見通し(原系列)'!L30/'需要者別実績・見通し(原系列)'!L83*100</f>
        <v>109.69693808356371</v>
      </c>
      <c r="V29" s="44">
        <f t="shared" si="28"/>
        <v>105.03553207521627</v>
      </c>
    </row>
    <row r="30" spans="2:22" s="42" customFormat="1" ht="16.5">
      <c r="B30" s="91" t="s">
        <v>41</v>
      </c>
      <c r="C30" s="93">
        <f>'需要者別実績・見通し(原系列)'!C31/'需要者別実績・見通し(原系列)'!C84*100</f>
        <v>96.80472646504128</v>
      </c>
      <c r="D30" s="93">
        <f t="shared" si="19"/>
        <v>99.43435148461741</v>
      </c>
      <c r="E30" s="87">
        <f>'需要者別実績・見通し(原系列)'!D31/'需要者別実績・見通し(原系列)'!D84*100</f>
        <v>94.23426894931818</v>
      </c>
      <c r="F30" s="44">
        <f t="shared" si="20"/>
        <v>105.14263027513398</v>
      </c>
      <c r="G30" s="93">
        <f>'需要者別実績・見通し(原系列)'!E31/'需要者別実績・見通し(原系列)'!E84*100</f>
        <v>91.38509283504789</v>
      </c>
      <c r="H30" s="93">
        <f t="shared" si="21"/>
        <v>99.21034454111746</v>
      </c>
      <c r="I30" s="87">
        <f>'需要者別実績・見通し(原系列)'!F31/'需要者別実績・見通し(原系列)'!F84*100</f>
        <v>99.49252507608277</v>
      </c>
      <c r="J30" s="44">
        <f t="shared" si="22"/>
        <v>94.19457799736766</v>
      </c>
      <c r="K30" s="93">
        <f>'需要者別実績・見通し(原系列)'!G31/'需要者別実績・見通し(原系列)'!G84*100</f>
        <v>99.12682722151716</v>
      </c>
      <c r="L30" s="93">
        <f t="shared" si="23"/>
        <v>94.25775324881234</v>
      </c>
      <c r="M30" s="87">
        <f>'需要者別実績・見通し(原系列)'!H31/'需要者別実績・見通し(原系列)'!H84*100</f>
        <v>95.97919842100457</v>
      </c>
      <c r="N30" s="44">
        <f t="shared" si="24"/>
        <v>91.1532115167173</v>
      </c>
      <c r="O30" s="93">
        <f>'需要者別実績・見通し(原系列)'!I31/'需要者別実績・見通し(原系列)'!I84*100</f>
        <v>98.09009719880922</v>
      </c>
      <c r="P30" s="93">
        <f t="shared" si="25"/>
        <v>92.0240606925829</v>
      </c>
      <c r="Q30" s="87">
        <f>'需要者別実績・見通し(原系列)'!J31/'需要者別実績・見通し(原系列)'!J84*100</f>
        <v>100.18006576607605</v>
      </c>
      <c r="R30" s="44">
        <f t="shared" si="26"/>
        <v>95.32072166531297</v>
      </c>
      <c r="S30" s="93">
        <f>'需要者別実績・見通し(原系列)'!K31/'需要者別実績・見通し(原系列)'!K84*100</f>
        <v>94.27693674851555</v>
      </c>
      <c r="T30" s="93">
        <f t="shared" si="27"/>
        <v>90.1455013008558</v>
      </c>
      <c r="U30" s="87">
        <f>'需要者別実績・見通し(原系列)'!L31/'需要者別実績・見通し(原系列)'!L84*100</f>
        <v>109.68592322567739</v>
      </c>
      <c r="V30" s="44">
        <f t="shared" si="28"/>
        <v>108.17219130291885</v>
      </c>
    </row>
    <row r="31" spans="2:22" s="42" customFormat="1" ht="16.5">
      <c r="B31" s="91" t="s">
        <v>123</v>
      </c>
      <c r="C31" s="93">
        <f>'需要者別実績・見通し(原系列)'!C32/'需要者別実績・見通し(原系列)'!C85*100</f>
        <v>98.12359564021693</v>
      </c>
      <c r="D31" s="93">
        <f t="shared" si="19"/>
        <v>100.0640289602494</v>
      </c>
      <c r="E31" s="87">
        <f>'需要者別実績・見通し(原系列)'!D32/'需要者別実績・見通し(原系列)'!D85*100</f>
        <v>100.88373068934222</v>
      </c>
      <c r="F31" s="44">
        <f t="shared" si="20"/>
        <v>102.15511566642861</v>
      </c>
      <c r="G31" s="93">
        <f>'需要者別実績・見通し(原系列)'!E32/'需要者別実績・見通し(原系列)'!E85*100</f>
        <v>83.6880390640942</v>
      </c>
      <c r="H31" s="93">
        <f t="shared" si="21"/>
        <v>100.24880568130898</v>
      </c>
      <c r="I31" s="87">
        <f>'需要者別実績・見通し(原系列)'!F32/'需要者別実績・見通し(原系列)'!F85*100</f>
        <v>99.15240144927999</v>
      </c>
      <c r="J31" s="44">
        <f t="shared" si="22"/>
        <v>97.54724892570677</v>
      </c>
      <c r="K31" s="93">
        <f>'需要者別実績・見通し(原系列)'!G32/'需要者別実績・見通し(原系列)'!G85*100</f>
        <v>99.55925243408737</v>
      </c>
      <c r="L31" s="93">
        <f t="shared" si="23"/>
        <v>97.77223711694226</v>
      </c>
      <c r="M31" s="87">
        <f>'需要者別実績・見通し(原系列)'!H32/'需要者別実績・見通し(原系列)'!H85*100</f>
        <v>90.80348472013951</v>
      </c>
      <c r="N31" s="44">
        <f t="shared" si="24"/>
        <v>94.7127298738176</v>
      </c>
      <c r="O31" s="93">
        <f>'需要者別実績・見通し(原系列)'!I32/'需要者別実績・見通し(原系列)'!I85*100</f>
        <v>90.79072439330821</v>
      </c>
      <c r="P31" s="93">
        <f t="shared" si="25"/>
        <v>95.798128913958</v>
      </c>
      <c r="Q31" s="87">
        <f>'需要者別実績・見通し(原系列)'!J32/'需要者別実績・見通し(原系列)'!J85*100</f>
        <v>103.9914662428355</v>
      </c>
      <c r="R31" s="44">
        <f t="shared" si="26"/>
        <v>98.42671801727192</v>
      </c>
      <c r="S31" s="93">
        <f>'需要者別実績・見通し(原系列)'!K32/'需要者別実績・見通し(原系列)'!K85*100</f>
        <v>90.36779065619463</v>
      </c>
      <c r="T31" s="93">
        <f t="shared" si="27"/>
        <v>93.19362497981838</v>
      </c>
      <c r="U31" s="87">
        <f>'需要者別実績・見通し(原系列)'!L32/'需要者別実績・見通し(原系列)'!L85*100</f>
        <v>100.90198826766338</v>
      </c>
      <c r="V31" s="44">
        <f t="shared" si="28"/>
        <v>108.91848813520944</v>
      </c>
    </row>
    <row r="32" spans="2:22" s="42" customFormat="1" ht="16.5">
      <c r="B32" s="91" t="s">
        <v>105</v>
      </c>
      <c r="C32" s="93">
        <f>'需要者別実績・見通し(原系列)'!C33/'需要者別実績・見通し(原系列)'!C86*100</f>
        <v>96.45943706691233</v>
      </c>
      <c r="D32" s="44">
        <f t="shared" si="19"/>
        <v>100.00137033475731</v>
      </c>
      <c r="E32" s="87">
        <f>'需要者別実績・見通し(原系列)'!D33/'需要者別実績・見通し(原系列)'!D86*100</f>
        <v>93.77425520852242</v>
      </c>
      <c r="F32" s="44">
        <f t="shared" si="20"/>
        <v>102.58114214018583</v>
      </c>
      <c r="G32" s="93">
        <f>'需要者別実績・見通し(原系列)'!E33/'需要者別実績・見通し(原系列)'!E86*100</f>
        <v>97.04452706023118</v>
      </c>
      <c r="H32" s="93">
        <f t="shared" si="21"/>
        <v>88.58316016623989</v>
      </c>
      <c r="I32" s="87">
        <f>'需要者別実績・見通し(原系列)'!F33/'需要者別実績・見通し(原系列)'!F86*100</f>
        <v>98.02981460020489</v>
      </c>
      <c r="J32" s="44">
        <f t="shared" si="22"/>
        <v>100.21801709829168</v>
      </c>
      <c r="K32" s="93">
        <f>'需要者別実績・見通し(原系列)'!G33/'需要者別実績・見通し(原系列)'!G86*100</f>
        <v>98.27332558006901</v>
      </c>
      <c r="L32" s="44">
        <f t="shared" si="23"/>
        <v>100.14450368942418</v>
      </c>
      <c r="M32" s="87">
        <f>'需要者別実績・見通し(原系列)'!H33/'需要者別実績・見通し(原系列)'!H86*100</f>
        <v>95.34679696440207</v>
      </c>
      <c r="N32" s="44">
        <f t="shared" si="24"/>
        <v>94.84304898020764</v>
      </c>
      <c r="O32" s="93">
        <f>'需要者別実績・見通し(原系列)'!I33/'需要者別実績・見通し(原系列)'!I86*100</f>
        <v>93.45181587371675</v>
      </c>
      <c r="P32" s="93">
        <f t="shared" si="25"/>
        <v>97.02512225206767</v>
      </c>
      <c r="Q32" s="87">
        <f>'需要者別実績・見通し(原系列)'!J33/'需要者別実績・見通し(原系列)'!J86*100</f>
        <v>100.60882244944823</v>
      </c>
      <c r="R32" s="44">
        <f t="shared" si="26"/>
        <v>102.0284761150675</v>
      </c>
      <c r="S32" s="93">
        <f>'需要者別実績・見通し(原系列)'!K33/'需要者別実績・見通し(原系列)'!K86*100</f>
        <v>96.82537908506959</v>
      </c>
      <c r="T32" s="44">
        <f t="shared" si="27"/>
        <v>93.2813222742332</v>
      </c>
      <c r="U32" s="87">
        <f>'需要者別実績・見通し(原系列)'!L33/'需要者別実績・見通し(原系列)'!L86*100</f>
        <v>111.59829574605725</v>
      </c>
      <c r="V32" s="44">
        <f t="shared" si="28"/>
        <v>106.76161652563484</v>
      </c>
    </row>
    <row r="33" spans="2:22" s="42" customFormat="1" ht="16.5">
      <c r="B33" s="91" t="s">
        <v>132</v>
      </c>
      <c r="C33" s="93">
        <f>'需要者別実績・見通し(原系列)'!C34/'需要者別実績・見通し(原系列)'!C87*100</f>
        <v>96.06883962269688</v>
      </c>
      <c r="D33" s="44">
        <f t="shared" si="19"/>
        <v>97.12925305739019</v>
      </c>
      <c r="E33" s="87">
        <f>'需要者別実績・見通し(原系列)'!D34/'需要者別実績・見通し(原系列)'!D87*100</f>
        <v>87.57811640154205</v>
      </c>
      <c r="F33" s="44">
        <f t="shared" si="20"/>
        <v>96.29741828239428</v>
      </c>
      <c r="G33" s="93">
        <f>'需要者別実績・見通し(原系列)'!E34/'需要者別実績・見通し(原系列)'!E87*100</f>
        <v>92.14496268511225</v>
      </c>
      <c r="H33" s="44">
        <f t="shared" si="21"/>
        <v>90.70588631979109</v>
      </c>
      <c r="I33" s="87">
        <f>'需要者別実績・見通し(原系列)'!F34/'需要者別実績・見通し(原系列)'!F87*100</f>
        <v>104.46495875851929</v>
      </c>
      <c r="J33" s="44">
        <f t="shared" si="22"/>
        <v>98.89158037518922</v>
      </c>
      <c r="K33" s="93">
        <f>'需要者別実績・見通し(原系列)'!G34/'需要者別実績・見通し(原系列)'!G87*100</f>
        <v>104.4623399005131</v>
      </c>
      <c r="L33" s="44">
        <f t="shared" si="23"/>
        <v>98.98646841189118</v>
      </c>
      <c r="M33" s="87">
        <f>'需要者別実績・見通し(原系列)'!H34/'需要者別実績・見通し(原系列)'!H87*100</f>
        <v>97.09104319447623</v>
      </c>
      <c r="N33" s="44">
        <f t="shared" si="24"/>
        <v>94.04316003518204</v>
      </c>
      <c r="O33" s="93">
        <f>'需要者別実績・見通し(原系列)'!I34/'需要者別実績・見通し(原系列)'!I87*100</f>
        <v>92.86816658113509</v>
      </c>
      <c r="P33" s="44">
        <f t="shared" si="25"/>
        <v>94.11087915527806</v>
      </c>
      <c r="Q33" s="87">
        <f>'需要者別実績・見通し(原系列)'!J34/'需要者別実績・見通し(原系列)'!J87*100</f>
        <v>112.69231665230082</v>
      </c>
      <c r="R33" s="44">
        <f t="shared" si="26"/>
        <v>101.59345148611993</v>
      </c>
      <c r="S33" s="93">
        <f>'需要者別実績・見通し(原系列)'!K34/'需要者別実績・見通し(原系列)'!K87*100</f>
        <v>100.84113806072021</v>
      </c>
      <c r="T33" s="44">
        <f t="shared" si="27"/>
        <v>93.8233688299266</v>
      </c>
      <c r="U33" s="87">
        <f>'需要者別実績・見通し(原系列)'!L34/'需要者別実績・見通し(原系列)'!L87*100</f>
        <v>109.0897157084535</v>
      </c>
      <c r="V33" s="44">
        <f t="shared" si="28"/>
        <v>107.39540241313267</v>
      </c>
    </row>
    <row r="34" spans="2:22" s="42" customFormat="1" ht="16.5">
      <c r="B34" s="91" t="s">
        <v>120</v>
      </c>
      <c r="C34" s="93">
        <f>'需要者別実績・見通し(原系列)'!C35/'需要者別実績・見通し(原系列)'!C88*100</f>
        <v>93.74538461129795</v>
      </c>
      <c r="D34" s="44">
        <f t="shared" si="19"/>
        <v>96.88395744327538</v>
      </c>
      <c r="E34" s="87">
        <f>'需要者別実績・見通し(原系列)'!D35/'需要者別実績・見通し(原系列)'!D88*100</f>
        <v>87.02951450822968</v>
      </c>
      <c r="F34" s="44">
        <f t="shared" si="20"/>
        <v>94.0787007664689</v>
      </c>
      <c r="G34" s="93">
        <f>'需要者別実績・見通し(原系列)'!E35/'需要者別実績・見通し(原系列)'!E88*100</f>
        <v>101.47281041763327</v>
      </c>
      <c r="H34" s="44">
        <f t="shared" si="21"/>
        <v>90.95917626981255</v>
      </c>
      <c r="I34" s="87">
        <f>'需要者別実績・見通し(原系列)'!F35/'需要者別実績・見通し(原系列)'!F88*100</f>
        <v>97.60275541524891</v>
      </c>
      <c r="J34" s="44">
        <f t="shared" si="22"/>
        <v>100.54905826933471</v>
      </c>
      <c r="K34" s="93">
        <f>'需要者別実績・見通し(原系列)'!G35/'需要者別実績・見通し(原系列)'!G88*100</f>
        <v>97.61725570578925</v>
      </c>
      <c r="L34" s="44">
        <f t="shared" si="23"/>
        <v>100.76497263822317</v>
      </c>
      <c r="M34" s="87">
        <f>'需要者別実績・見通し(原系列)'!H35/'需要者別実績・見通し(原系列)'!H88*100</f>
        <v>94.21119411438262</v>
      </c>
      <c r="N34" s="44">
        <f t="shared" si="24"/>
        <v>94.41377495967261</v>
      </c>
      <c r="O34" s="93">
        <f>'需要者別実績・見通し(原系列)'!I35/'需要者別実績・見通し(原系列)'!I88*100</f>
        <v>90.26238682086708</v>
      </c>
      <c r="P34" s="44">
        <f t="shared" si="25"/>
        <v>92.37023561605334</v>
      </c>
      <c r="Q34" s="87">
        <f>'需要者別実績・見通し(原系列)'!J35/'需要者別実績・見通し(原系列)'!J88*100</f>
        <v>101.97385142457188</v>
      </c>
      <c r="R34" s="44">
        <f t="shared" si="26"/>
        <v>105.76420178152819</v>
      </c>
      <c r="S34" s="93">
        <f>'需要者別実績・見通し(原系列)'!K35/'需要者別実績・見通し(原系列)'!K88*100</f>
        <v>96.99043458655903</v>
      </c>
      <c r="T34" s="44">
        <f t="shared" si="27"/>
        <v>96.0114359339948</v>
      </c>
      <c r="U34" s="87">
        <f>'需要者別実績・見通し(原系列)'!L35/'需要者別実績・見通し(原系列)'!L88*100</f>
        <v>107.01820403392892</v>
      </c>
      <c r="V34" s="44">
        <f t="shared" si="28"/>
        <v>107.19666657405804</v>
      </c>
    </row>
    <row r="35" spans="2:22" s="42" customFormat="1" ht="16.5">
      <c r="B35" s="91" t="s">
        <v>104</v>
      </c>
      <c r="C35" s="93">
        <f>'需要者別実績・見通し(原系列)'!C36/'需要者別実績・見通し(原系列)'!C89*100</f>
        <v>94.16874564119719</v>
      </c>
      <c r="D35" s="44">
        <f aca="true" t="shared" si="29" ref="D35:D40">(C32+C33+C34)/3</f>
        <v>95.42455376696905</v>
      </c>
      <c r="E35" s="87">
        <f>'需要者別実績・見通し(原系列)'!D36/'需要者別実績・見通し(原系列)'!D89*100</f>
        <v>99.94968982772589</v>
      </c>
      <c r="F35" s="44">
        <f aca="true" t="shared" si="30" ref="F35:F40">(E32+E33+E34)/3</f>
        <v>89.46062870609803</v>
      </c>
      <c r="G35" s="93">
        <f>'需要者別実績・見通し(原系列)'!E36/'需要者別実績・見通し(原系列)'!E89*100</f>
        <v>80.98481146813299</v>
      </c>
      <c r="H35" s="44">
        <f aca="true" t="shared" si="31" ref="H35:H40">(G32+G33+G34)/3</f>
        <v>96.8874333876589</v>
      </c>
      <c r="I35" s="87">
        <f>'需要者別実績・見通し(原系列)'!F36/'需要者別実績・見通し(原系列)'!F89*100</f>
        <v>90.57467123436626</v>
      </c>
      <c r="J35" s="44">
        <f aca="true" t="shared" si="32" ref="J35:J40">(I32+I33+I34)/3</f>
        <v>100.03250959132436</v>
      </c>
      <c r="K35" s="93">
        <f>'需要者別実績・見通し(原系列)'!G36/'需要者別実績・見通し(原系列)'!G89*100</f>
        <v>89.77698448502443</v>
      </c>
      <c r="L35" s="44">
        <f aca="true" t="shared" si="33" ref="L35:L40">(K32+K33+K34)/3</f>
        <v>100.11764039545712</v>
      </c>
      <c r="M35" s="87">
        <f>'需要者別実績・見通し(原系列)'!H36/'需要者別実績・見通し(原系列)'!H89*100</f>
        <v>88.72295719338113</v>
      </c>
      <c r="N35" s="44">
        <f aca="true" t="shared" si="34" ref="N35:N40">(M32+M33+M34)/3</f>
        <v>95.54967809108699</v>
      </c>
      <c r="O35" s="93">
        <f>'需要者別実績・見通し(原系列)'!I36/'需要者別実績・見通し(原系列)'!I89*100</f>
        <v>85.64179512428906</v>
      </c>
      <c r="P35" s="44">
        <f aca="true" t="shared" si="35" ref="P35:P40">(O32+O33+O34)/3</f>
        <v>92.1941230919063</v>
      </c>
      <c r="Q35" s="87">
        <f>'需要者別実績・見通し(原系列)'!J36/'需要者別実績・見通し(原系列)'!J89*100</f>
        <v>93.74349458250177</v>
      </c>
      <c r="R35" s="44">
        <f aca="true" t="shared" si="36" ref="R35:R40">(Q32+Q33+Q34)/3</f>
        <v>105.09166350877365</v>
      </c>
      <c r="S35" s="93">
        <f>'需要者別実績・見通し(原系列)'!K36/'需要者別実績・見通し(原系列)'!K89*100</f>
        <v>89.98465454505123</v>
      </c>
      <c r="T35" s="44">
        <f aca="true" t="shared" si="37" ref="T35:T40">(S32+S33+S34)/3</f>
        <v>98.21898391078294</v>
      </c>
      <c r="U35" s="87">
        <f>'需要者別実績・見通し(原系列)'!L36/'需要者別実績・見通し(原系列)'!L89*100</f>
        <v>115.74260651843974</v>
      </c>
      <c r="V35" s="44">
        <f aca="true" t="shared" si="38" ref="V35:V40">(U32+U33+U34)/3</f>
        <v>109.23540516281321</v>
      </c>
    </row>
    <row r="36" spans="2:22" s="42" customFormat="1" ht="16.5">
      <c r="B36" s="91" t="s">
        <v>128</v>
      </c>
      <c r="C36" s="93">
        <f>'需要者別実績・見通し(原系列)'!C37/'需要者別実績・見通し(原系列)'!C90*100</f>
        <v>89.74994332957611</v>
      </c>
      <c r="D36" s="44">
        <f t="shared" si="29"/>
        <v>94.66098995839734</v>
      </c>
      <c r="E36" s="87">
        <f>'需要者別実績・見通し(原系列)'!D37/'需要者別実績・見通し(原系列)'!D90*100</f>
        <v>81.79525519028161</v>
      </c>
      <c r="F36" s="44">
        <f t="shared" si="30"/>
        <v>91.5191069124992</v>
      </c>
      <c r="G36" s="93">
        <f>'需要者別実績・見通し(原系列)'!E37/'需要者別実績・見通し(原系列)'!E90*100</f>
        <v>105.43773664413611</v>
      </c>
      <c r="H36" s="44">
        <f t="shared" si="31"/>
        <v>91.5341948569595</v>
      </c>
      <c r="I36" s="87">
        <f>'需要者別実績・見通し(原系列)'!F37/'需要者別実績・見通し(原系列)'!F90*100</f>
        <v>92.3272130216117</v>
      </c>
      <c r="J36" s="44">
        <f t="shared" si="32"/>
        <v>97.5474618027115</v>
      </c>
      <c r="K36" s="93">
        <f>'需要者別実績・見通し(原系列)'!G37/'需要者別実績・見通し(原系列)'!G90*100</f>
        <v>93.25241459308367</v>
      </c>
      <c r="L36" s="44">
        <f t="shared" si="33"/>
        <v>97.28552669710893</v>
      </c>
      <c r="M36" s="87">
        <f>'需要者別実績・見通し(原系列)'!H37/'需要者別実績・見通し(原系列)'!H90*100</f>
        <v>92.04282185012353</v>
      </c>
      <c r="N36" s="44">
        <f t="shared" si="34"/>
        <v>93.34173150074666</v>
      </c>
      <c r="O36" s="93">
        <f>'需要者別実績・見通し(原系列)'!I37/'需要者別実績・見通し(原系列)'!I90*100</f>
        <v>88.02837095254536</v>
      </c>
      <c r="P36" s="44">
        <f t="shared" si="35"/>
        <v>89.59078284209708</v>
      </c>
      <c r="Q36" s="87">
        <f>'需要者別実績・見通し(原系列)'!J37/'需要者別実績・見通し(原系列)'!J90*100</f>
        <v>94.96309206479393</v>
      </c>
      <c r="R36" s="44">
        <f t="shared" si="36"/>
        <v>102.80322088645816</v>
      </c>
      <c r="S36" s="93">
        <f>'需要者別実績・見通し(原系列)'!K37/'需要者別実績・見通し(原系列)'!K90*100</f>
        <v>92.90446517240777</v>
      </c>
      <c r="T36" s="44">
        <f t="shared" si="37"/>
        <v>95.93874239744349</v>
      </c>
      <c r="U36" s="87">
        <f>'需要者別実績・見通し(原系列)'!L37/'需要者別実績・見通し(原系列)'!L90*100</f>
        <v>104.52783570979933</v>
      </c>
      <c r="V36" s="44">
        <f t="shared" si="38"/>
        <v>110.61684208694072</v>
      </c>
    </row>
    <row r="37" spans="2:22" s="42" customFormat="1" ht="16.5">
      <c r="B37" s="91" t="s">
        <v>133</v>
      </c>
      <c r="C37" s="93">
        <f>'需要者別実績・見通し(原系列)'!C38/'需要者別実績・見通し(原系列)'!C91*100</f>
        <v>97.71534190547946</v>
      </c>
      <c r="D37" s="44">
        <f t="shared" si="29"/>
        <v>92.55469119402375</v>
      </c>
      <c r="E37" s="87">
        <f>'需要者別実績・見通し(原系列)'!D38/'需要者別実績・見通し(原系列)'!D91*100</f>
        <v>88.22329010046697</v>
      </c>
      <c r="F37" s="44">
        <f t="shared" si="30"/>
        <v>89.59148650874572</v>
      </c>
      <c r="G37" s="93">
        <f>'需要者別実績・見通し(原系列)'!E38/'需要者別実績・見通し(原系列)'!E91*100</f>
        <v>117.47102713159283</v>
      </c>
      <c r="H37" s="44">
        <f t="shared" si="31"/>
        <v>95.96511950996745</v>
      </c>
      <c r="I37" s="87">
        <f>'需要者別実績・見通し(原系列)'!F38/'需要者別実績・見通し(原系列)'!F91*100</f>
        <v>101.553821631354</v>
      </c>
      <c r="J37" s="44">
        <f t="shared" si="32"/>
        <v>93.50154655707563</v>
      </c>
      <c r="K37" s="93">
        <f>'需要者別実績・見通し(原系列)'!G38/'需要者別実績・見通し(原系列)'!G91*100</f>
        <v>101.47505414245212</v>
      </c>
      <c r="L37" s="44">
        <f t="shared" si="33"/>
        <v>93.54888492796579</v>
      </c>
      <c r="M37" s="87">
        <f>'需要者別実績・見通し(原系列)'!H38/'需要者別実績・見通し(原系列)'!H91*100</f>
        <v>95.6907256378737</v>
      </c>
      <c r="N37" s="44">
        <f t="shared" si="34"/>
        <v>91.6589910526291</v>
      </c>
      <c r="O37" s="93">
        <f>'需要者別実績・見通し(原系列)'!I38/'需要者別実績・見通し(原系列)'!I91*100</f>
        <v>88.49262465541423</v>
      </c>
      <c r="P37" s="44">
        <f t="shared" si="35"/>
        <v>87.97751763256717</v>
      </c>
      <c r="Q37" s="87">
        <f>'需要者別実績・見通し(原系列)'!J38/'需要者別実績・見通し(原系列)'!J91*100</f>
        <v>110.83498233919873</v>
      </c>
      <c r="R37" s="44">
        <f t="shared" si="36"/>
        <v>96.8934793572892</v>
      </c>
      <c r="S37" s="93">
        <f>'需要者別実績・見通し(原系列)'!K38/'需要者別実績・見通し(原系列)'!K91*100</f>
        <v>101.779012586329</v>
      </c>
      <c r="T37" s="44">
        <f t="shared" si="37"/>
        <v>93.29318476800601</v>
      </c>
      <c r="U37" s="87">
        <f>'需要者別実績・見通し(原系列)'!L38/'需要者別実績・見通し(原系列)'!L91*100</f>
        <v>110.13622928171134</v>
      </c>
      <c r="V37" s="44">
        <f t="shared" si="38"/>
        <v>109.09621542072267</v>
      </c>
    </row>
    <row r="38" spans="2:22" s="42" customFormat="1" ht="16.5">
      <c r="B38" s="91" t="s">
        <v>120</v>
      </c>
      <c r="C38" s="93">
        <f>'需要者別実績・見通し(原系列)'!C39/'需要者別実績・見通し(原系列)'!C92*100</f>
        <v>86.81326260424194</v>
      </c>
      <c r="D38" s="44">
        <f t="shared" si="29"/>
        <v>93.87801029208426</v>
      </c>
      <c r="E38" s="87">
        <f>'需要者別実績・見通し(原系列)'!D39/'需要者別実績・見通し(原系列)'!D92*100</f>
        <v>74.75245137806786</v>
      </c>
      <c r="F38" s="44">
        <f t="shared" si="30"/>
        <v>89.98941170615815</v>
      </c>
      <c r="G38" s="93">
        <f>'需要者別実績・見通し(原系列)'!E39/'需要者別実績・見通し(原系列)'!E92*100</f>
        <v>105.99985951423857</v>
      </c>
      <c r="H38" s="44">
        <f t="shared" si="31"/>
        <v>101.29785841462065</v>
      </c>
      <c r="I38" s="87">
        <f>'需要者別実績・見通し(原系列)'!F39/'需要者別実績・見通し(原系列)'!F92*100</f>
        <v>92.411007928481</v>
      </c>
      <c r="J38" s="44">
        <f t="shared" si="32"/>
        <v>94.81856862911066</v>
      </c>
      <c r="K38" s="93">
        <f>'需要者別実績・見通し(原系列)'!G39/'需要者別実績・見通し(原系列)'!G92*100</f>
        <v>93.75109067020873</v>
      </c>
      <c r="L38" s="44">
        <f t="shared" si="33"/>
        <v>94.83481774018674</v>
      </c>
      <c r="M38" s="87">
        <f>'需要者別実績・見通し(原系列)'!H39/'需要者別実績・見通し(原系列)'!H92*100</f>
        <v>92.22863483995704</v>
      </c>
      <c r="N38" s="44">
        <f t="shared" si="34"/>
        <v>92.15216822712613</v>
      </c>
      <c r="O38" s="93">
        <f>'需要者別実績・見通し(原系列)'!I39/'需要者別実績・見通し(原系列)'!I92*100</f>
        <v>82.92452393699642</v>
      </c>
      <c r="P38" s="44">
        <f t="shared" si="35"/>
        <v>87.38759691074955</v>
      </c>
      <c r="Q38" s="87">
        <f>'需要者別実績・見通し(原系列)'!J39/'需要者別実績・見通し(原系列)'!J92*100</f>
        <v>98.0911716831691</v>
      </c>
      <c r="R38" s="44">
        <f t="shared" si="36"/>
        <v>99.84718966216481</v>
      </c>
      <c r="S38" s="93">
        <f>'需要者別実績・見通し(原系列)'!K39/'需要者別実績・見通し(原系列)'!K92*100</f>
        <v>98.13136399239119</v>
      </c>
      <c r="T38" s="44">
        <f t="shared" si="37"/>
        <v>94.88937743459599</v>
      </c>
      <c r="U38" s="87">
        <f>'需要者別実績・見通し(原系列)'!L39/'需要者別実績・見通し(原系列)'!L92*100</f>
        <v>100.47153134176159</v>
      </c>
      <c r="V38" s="44">
        <f t="shared" si="38"/>
        <v>110.13555716998347</v>
      </c>
    </row>
    <row r="39" spans="2:22" s="42" customFormat="1" ht="16.5">
      <c r="B39" s="91" t="s">
        <v>104</v>
      </c>
      <c r="C39" s="93">
        <f>'需要者別実績・見通し(原系列)'!C40/'需要者別実績・見通し(原系列)'!C93*100</f>
        <v>88.32751066741538</v>
      </c>
      <c r="D39" s="44">
        <f t="shared" si="29"/>
        <v>91.42618261309917</v>
      </c>
      <c r="E39" s="87">
        <f>'需要者別実績・見通し(原系列)'!D40/'需要者別実績・見通し(原系列)'!D93*100</f>
        <v>90.52002543799576</v>
      </c>
      <c r="F39" s="44">
        <f t="shared" si="30"/>
        <v>81.59033222293881</v>
      </c>
      <c r="G39" s="93">
        <f>'需要者別実績・見通し(原系列)'!E40/'需要者別実績・見通し(原系列)'!E93*100</f>
        <v>91.37839410487408</v>
      </c>
      <c r="H39" s="44">
        <f t="shared" si="31"/>
        <v>109.6362077633225</v>
      </c>
      <c r="I39" s="87">
        <f>'需要者別実績・見通し(原系列)'!F40/'需要者別実績・見通し(原系列)'!F93*100</f>
        <v>84.73698571287582</v>
      </c>
      <c r="J39" s="44">
        <f t="shared" si="32"/>
        <v>95.43068086048224</v>
      </c>
      <c r="K39" s="93">
        <f>'需要者別実績・見通し(原系列)'!G40/'需要者別実績・見通し(原系列)'!G93*100</f>
        <v>85.04311498254783</v>
      </c>
      <c r="L39" s="44">
        <f t="shared" si="33"/>
        <v>96.15951980191484</v>
      </c>
      <c r="M39" s="87">
        <f>'需要者別実績・見通し(原系列)'!H40/'需要者別実績・見通し(原系列)'!H93*100</f>
        <v>83.93617927567506</v>
      </c>
      <c r="N39" s="44">
        <f t="shared" si="34"/>
        <v>93.3207274426514</v>
      </c>
      <c r="O39" s="93">
        <f>'需要者別実績・見通し(原系列)'!I40/'需要者別実績・見通し(原系列)'!I93*100</f>
        <v>83.31046834129253</v>
      </c>
      <c r="P39" s="44">
        <f t="shared" si="35"/>
        <v>86.48183984831867</v>
      </c>
      <c r="Q39" s="87">
        <f>'需要者別実績・見通し(原系列)'!J40/'需要者別実績・見通し(原系列)'!J93*100</f>
        <v>85.5191685079288</v>
      </c>
      <c r="R39" s="44">
        <f t="shared" si="36"/>
        <v>101.29641536238724</v>
      </c>
      <c r="S39" s="93">
        <f>'需要者別実績・見通し(原系列)'!K40/'需要者別実績・見通し(原系列)'!K93*100</f>
        <v>83.8019526740592</v>
      </c>
      <c r="T39" s="44">
        <f t="shared" si="37"/>
        <v>97.60494725037599</v>
      </c>
      <c r="U39" s="87">
        <f>'需要者別実績・見通し(原系列)'!L40/'需要者別実績・見通し(原系列)'!L93*100</f>
        <v>99.34023091917828</v>
      </c>
      <c r="V39" s="44">
        <f t="shared" si="38"/>
        <v>105.04519877775742</v>
      </c>
    </row>
    <row r="40" spans="2:22" s="42" customFormat="1" ht="16.5">
      <c r="B40" s="91" t="s">
        <v>137</v>
      </c>
      <c r="C40" s="93">
        <f>'需要者別実績・見通し(原系列)'!C41/'需要者別実績・見通し(原系列)'!C94*100</f>
        <v>90.14725444158607</v>
      </c>
      <c r="D40" s="44">
        <f t="shared" si="29"/>
        <v>90.95203839237892</v>
      </c>
      <c r="E40" s="87">
        <f>'需要者別実績・見通し(原系列)'!D41/'需要者別実績・見通し(原系列)'!D94*100</f>
        <v>91.82835678409836</v>
      </c>
      <c r="F40" s="44">
        <f t="shared" si="30"/>
        <v>84.49858897217685</v>
      </c>
      <c r="G40" s="93">
        <f>'需要者別実績・見通し(原系列)'!E41/'需要者別実績・見通し(原系列)'!E94*100</f>
        <v>115.40973670047391</v>
      </c>
      <c r="H40" s="44">
        <f t="shared" si="31"/>
        <v>104.94976025023516</v>
      </c>
      <c r="I40" s="87">
        <f>'需要者別実績・見通し(原系列)'!F41/'需要者別実績・見通し(原系列)'!F94*100</f>
        <v>81.31332905535132</v>
      </c>
      <c r="J40" s="44">
        <f t="shared" si="32"/>
        <v>92.9006050909036</v>
      </c>
      <c r="K40" s="93">
        <f>'需要者別実績・見通し(原系列)'!G41/'需要者別実績・見通し(原系列)'!G94*100</f>
        <v>79.72028133287213</v>
      </c>
      <c r="L40" s="44">
        <f t="shared" si="33"/>
        <v>93.42308659840289</v>
      </c>
      <c r="M40" s="87">
        <f>'需要者別実績・見通し(原系列)'!H41/'需要者別実績・見通し(原系列)'!H94*100</f>
        <v>86.81676693847756</v>
      </c>
      <c r="N40" s="44">
        <f t="shared" si="34"/>
        <v>90.61851325116861</v>
      </c>
      <c r="O40" s="93">
        <f>'需要者別実績・見通し(原系列)'!I41/'需要者別実績・見通し(原系列)'!I94*100</f>
        <v>84.84560835846302</v>
      </c>
      <c r="P40" s="44">
        <f t="shared" si="35"/>
        <v>84.90920564456773</v>
      </c>
      <c r="Q40" s="87">
        <f>'需要者別実績・見通し(原系列)'!J41/'需要者別実績・見通し(原系列)'!J94*100</f>
        <v>79.71610417089155</v>
      </c>
      <c r="R40" s="44">
        <f t="shared" si="36"/>
        <v>98.1484408434322</v>
      </c>
      <c r="S40" s="93">
        <f>'需要者別実績・見通し(原系列)'!K41/'需要者別実績・見通し(原系列)'!K94*100</f>
        <v>89.60694517451806</v>
      </c>
      <c r="T40" s="44">
        <f t="shared" si="37"/>
        <v>94.57077641759314</v>
      </c>
      <c r="U40" s="87">
        <f>'需要者別実績・見通し(原系列)'!L41/'需要者別実績・見通し(原系列)'!L94*100</f>
        <v>95.01626545217957</v>
      </c>
      <c r="V40" s="44">
        <f t="shared" si="38"/>
        <v>103.31599718088374</v>
      </c>
    </row>
    <row r="41" spans="2:22" s="42" customFormat="1" ht="16.5">
      <c r="B41" s="91" t="s">
        <v>132</v>
      </c>
      <c r="C41" s="93">
        <f>'需要者別実績・見通し(原系列)'!C42/'需要者別実績・見通し(原系列)'!C95*100</f>
        <v>102.04178998498743</v>
      </c>
      <c r="D41" s="44">
        <f aca="true" t="shared" si="39" ref="D41:D46">(C38+C39+C40)/3</f>
        <v>88.42934257108114</v>
      </c>
      <c r="E41" s="87">
        <f>'需要者別実績・見通し(原系列)'!D42/'需要者別実績・見通し(原系列)'!D95*100</f>
        <v>99.82744086263729</v>
      </c>
      <c r="F41" s="44">
        <f aca="true" t="shared" si="40" ref="F41:F46">(E38+E39+E40)/3</f>
        <v>85.70027786672067</v>
      </c>
      <c r="G41" s="93">
        <f>'需要者別実績・見通し(原系列)'!E42/'需要者別実績・見通し(原系列)'!E95*100</f>
        <v>103.6039026433883</v>
      </c>
      <c r="H41" s="44">
        <f aca="true" t="shared" si="41" ref="H41:H46">(G38+G39+G40)/3</f>
        <v>104.26266343986218</v>
      </c>
      <c r="I41" s="87">
        <f>'需要者別実績・見通し(原系列)'!F42/'需要者別実績・見通し(原系列)'!F95*100</f>
        <v>104.73505516912616</v>
      </c>
      <c r="J41" s="44">
        <f aca="true" t="shared" si="42" ref="J41:J46">(I38+I39+I40)/3</f>
        <v>86.15377423223606</v>
      </c>
      <c r="K41" s="93">
        <f>'需要者別実績・見通し(原系列)'!G42/'需要者別実績・見通し(原系列)'!G95*100</f>
        <v>104.88234875661833</v>
      </c>
      <c r="L41" s="44">
        <f aca="true" t="shared" si="43" ref="L41:L46">(K38+K39+K40)/3</f>
        <v>86.17149566187622</v>
      </c>
      <c r="M41" s="87">
        <f>'需要者別実績・見通し(原系列)'!H42/'需要者別実績・見通し(原系列)'!H95*100</f>
        <v>102.20648458744101</v>
      </c>
      <c r="N41" s="44">
        <f aca="true" t="shared" si="44" ref="N41:N46">(M38+M39+M40)/3</f>
        <v>87.66052701803655</v>
      </c>
      <c r="O41" s="93">
        <f>'需要者別実績・見通し(原系列)'!I42/'需要者別実績・見通し(原系列)'!I95*100</f>
        <v>93.54380626617701</v>
      </c>
      <c r="P41" s="44">
        <f aca="true" t="shared" si="45" ref="P41:P46">(O38+O39+O40)/3</f>
        <v>83.69353354558399</v>
      </c>
      <c r="Q41" s="87">
        <f>'需要者別実績・見通し(原系列)'!J42/'需要者別実績・見通し(原系列)'!J95*100</f>
        <v>111.56441679845462</v>
      </c>
      <c r="R41" s="44">
        <f aca="true" t="shared" si="46" ref="R41:R46">(Q38+Q39+Q40)/3</f>
        <v>87.77548145399648</v>
      </c>
      <c r="S41" s="93">
        <f>'需要者別実績・見通し(原系列)'!K42/'需要者別実績・見通し(原系列)'!K95*100</f>
        <v>107.95328954865889</v>
      </c>
      <c r="T41" s="44">
        <f aca="true" t="shared" si="47" ref="T41:T46">(S38+S39+S40)/3</f>
        <v>90.51342061365614</v>
      </c>
      <c r="U41" s="87">
        <f>'需要者別実績・見通し(原系列)'!L42/'需要者別実績・見通し(原系列)'!L95*100</f>
        <v>92.69601070719281</v>
      </c>
      <c r="V41" s="44">
        <f aca="true" t="shared" si="48" ref="V41:V47">(U38+U39+U40)/3</f>
        <v>98.27600923770649</v>
      </c>
    </row>
    <row r="42" spans="2:22" s="42" customFormat="1" ht="16.5">
      <c r="B42" s="91" t="s">
        <v>41</v>
      </c>
      <c r="C42" s="93">
        <f>'需要者別実績・見通し(原系列)'!C43/'需要者別実績・見通し(原系列)'!C96*100</f>
        <v>103.44804982582625</v>
      </c>
      <c r="D42" s="44">
        <f t="shared" si="39"/>
        <v>93.50551836466296</v>
      </c>
      <c r="E42" s="87">
        <f>'需要者別実績・見通し(原系列)'!D43/'需要者別実績・見通し(原系列)'!D96*100</f>
        <v>102.46196762661943</v>
      </c>
      <c r="F42" s="44">
        <f t="shared" si="40"/>
        <v>94.05860769491046</v>
      </c>
      <c r="G42" s="93">
        <f>'需要者別実績・見通し(原系列)'!E43/'需要者別実績・見通し(原系列)'!E96*100</f>
        <v>118.0497870251191</v>
      </c>
      <c r="H42" s="44">
        <f t="shared" si="41"/>
        <v>103.46401114957875</v>
      </c>
      <c r="I42" s="87">
        <f>'需要者別実績・見通し(原系列)'!F43/'需要者別実績・見通し(原系列)'!F96*100</f>
        <v>101.82458311800721</v>
      </c>
      <c r="J42" s="44">
        <f t="shared" si="42"/>
        <v>90.26178997911775</v>
      </c>
      <c r="K42" s="93">
        <f>'需要者別実績・見通し(原系列)'!G43/'需要者別実績・見通し(原系列)'!G96*100</f>
        <v>101.14935045190232</v>
      </c>
      <c r="L42" s="44">
        <f t="shared" si="43"/>
        <v>89.88191502401277</v>
      </c>
      <c r="M42" s="87">
        <f>'需要者別実績・見通し(原系列)'!H43/'需要者別実績・見通し(原系列)'!H96*100</f>
        <v>98.45837297501596</v>
      </c>
      <c r="N42" s="44">
        <f t="shared" si="44"/>
        <v>90.98647693386454</v>
      </c>
      <c r="O42" s="93">
        <f>'需要者別実績・見通し(原系列)'!I43/'需要者別実績・見通し(原系列)'!I96*100</f>
        <v>96.73831608264045</v>
      </c>
      <c r="P42" s="44">
        <f t="shared" si="45"/>
        <v>87.23329432197751</v>
      </c>
      <c r="Q42" s="87">
        <f>'需要者別実績・見通し(原系列)'!J43/'需要者別実績・見通し(原系列)'!J96*100</f>
        <v>104.54172707330255</v>
      </c>
      <c r="R42" s="44">
        <f t="shared" si="46"/>
        <v>92.26656315909166</v>
      </c>
      <c r="S42" s="93">
        <f>'需要者別実績・見通し(原系列)'!K43/'需要者別実績・見通し(原系列)'!K96*100</f>
        <v>99.44435137851654</v>
      </c>
      <c r="T42" s="44">
        <f t="shared" si="47"/>
        <v>93.78739579907871</v>
      </c>
      <c r="U42" s="87">
        <f>'需要者別実績・見通し(原系列)'!L43/'需要者別実績・見通し(原系列)'!L96*100</f>
        <v>90.92173062254393</v>
      </c>
      <c r="V42" s="44">
        <f t="shared" si="48"/>
        <v>95.68416902618355</v>
      </c>
    </row>
    <row r="43" spans="2:22" s="42" customFormat="1" ht="16.5">
      <c r="B43" s="91" t="s">
        <v>33</v>
      </c>
      <c r="C43" s="93">
        <f>'需要者別実績・見通し(原系列)'!C44/'需要者別実績・見通し(原系列)'!C97*100</f>
        <v>98.40693057354926</v>
      </c>
      <c r="D43" s="44">
        <f t="shared" si="39"/>
        <v>98.54569808413324</v>
      </c>
      <c r="E43" s="87">
        <f>'需要者別実績・見通し(原系列)'!D44/'需要者別実績・見通し(原系列)'!D97*100</f>
        <v>102.55572438991996</v>
      </c>
      <c r="F43" s="44">
        <f t="shared" si="40"/>
        <v>98.03925509111836</v>
      </c>
      <c r="G43" s="93">
        <f>'需要者別実績・見通し(原系列)'!E44/'需要者別実績・見通し(原系列)'!E97*100</f>
        <v>89.69968291517743</v>
      </c>
      <c r="H43" s="44">
        <f t="shared" si="41"/>
        <v>112.35447545632711</v>
      </c>
      <c r="I43" s="87">
        <f>'需要者別実績・見通し(原系列)'!F44/'需要者別実績・見通し(原系列)'!F97*100</f>
        <v>97.40285768308163</v>
      </c>
      <c r="J43" s="44">
        <f t="shared" si="42"/>
        <v>95.95765578082823</v>
      </c>
      <c r="K43" s="93">
        <f>'需要者別実績・見通し(原系列)'!G44/'需要者別実績・見通し(原系列)'!G97*100</f>
        <v>97.7237293075524</v>
      </c>
      <c r="L43" s="44">
        <f t="shared" si="43"/>
        <v>95.25066018046425</v>
      </c>
      <c r="M43" s="87">
        <f>'需要者別実績・見通し(原系列)'!H44/'需要者別実績・見通し(原系列)'!H97*100</f>
        <v>95.35984554096103</v>
      </c>
      <c r="N43" s="44">
        <f t="shared" si="44"/>
        <v>95.82720816697817</v>
      </c>
      <c r="O43" s="93">
        <f>'需要者別実績・見通し(原系列)'!I44/'需要者別実績・見通し(原系列)'!I97*100</f>
        <v>87.79892584654709</v>
      </c>
      <c r="P43" s="44">
        <f t="shared" si="45"/>
        <v>91.70924356909349</v>
      </c>
      <c r="Q43" s="87">
        <f>'需要者別実績・見通し(原系列)'!J44/'需要者別実績・見通し(原系列)'!J97*100</f>
        <v>103.51449821779524</v>
      </c>
      <c r="R43" s="44">
        <f t="shared" si="46"/>
        <v>98.60741601421626</v>
      </c>
      <c r="S43" s="93">
        <f>'需要者別実績・見通し(原系列)'!K44/'需要者別実績・見通し(原系列)'!K97*100</f>
        <v>101.34986594480637</v>
      </c>
      <c r="T43" s="44">
        <f t="shared" si="47"/>
        <v>99.0015287005645</v>
      </c>
      <c r="U43" s="87">
        <f>'需要者別実績・見通し(原系列)'!L44/'需要者別実績・見通し(原系列)'!L97*100</f>
        <v>96.05695201923346</v>
      </c>
      <c r="V43" s="44">
        <f t="shared" si="48"/>
        <v>92.87800226063877</v>
      </c>
    </row>
    <row r="44" spans="2:22" s="42" customFormat="1" ht="16.5">
      <c r="B44" s="108" t="s">
        <v>148</v>
      </c>
      <c r="C44" s="93">
        <f>'需要者別実績・見通し(原系列)'!C45/'需要者別実績・見通し(原系列)'!C98*100</f>
        <v>101.48978301627697</v>
      </c>
      <c r="D44" s="44">
        <f t="shared" si="39"/>
        <v>101.29892346145432</v>
      </c>
      <c r="E44" s="87">
        <f>'需要者別実績・見通し(原系列)'!D45/'需要者別実績・見通し(原系列)'!D98*100</f>
        <v>96.11177334563405</v>
      </c>
      <c r="F44" s="44">
        <f t="shared" si="40"/>
        <v>101.61504429305889</v>
      </c>
      <c r="G44" s="93">
        <f>'需要者別実績・見通し(原系列)'!E45/'需要者別実績・見通し(原系列)'!E98*100</f>
        <v>101.40573950543097</v>
      </c>
      <c r="H44" s="44">
        <f t="shared" si="41"/>
        <v>103.78445752789496</v>
      </c>
      <c r="I44" s="87">
        <f>'需要者別実績・見通し(原系列)'!F45/'需要者別実績・見通し(原系列)'!F98*100</f>
        <v>108.18455545622597</v>
      </c>
      <c r="J44" s="44">
        <f t="shared" si="42"/>
        <v>101.32083199007167</v>
      </c>
      <c r="K44" s="93">
        <f>'需要者別実績・見通し(原系列)'!G45/'需要者別実績・見通し(原系列)'!G98*100</f>
        <v>107.44561872208908</v>
      </c>
      <c r="L44" s="44">
        <f t="shared" si="43"/>
        <v>101.25180950535768</v>
      </c>
      <c r="M44" s="87">
        <f>'需要者別実績・見通し(原系列)'!H45/'需要者別実績・見通し(原系列)'!H98*100</f>
        <v>102.8007340595243</v>
      </c>
      <c r="N44" s="44">
        <f t="shared" si="44"/>
        <v>98.67490103447267</v>
      </c>
      <c r="O44" s="93">
        <f>'需要者別実績・見通し(原系列)'!I45/'需要者別実績・見通し(原系列)'!I98*100</f>
        <v>99.71849436414948</v>
      </c>
      <c r="P44" s="44">
        <f t="shared" si="45"/>
        <v>92.6936827317882</v>
      </c>
      <c r="Q44" s="87">
        <f>'需要者別実績・見通し(原系列)'!J45/'需要者別実績・見通し(原系列)'!J98*100</f>
        <v>113.01678313926831</v>
      </c>
      <c r="R44" s="44">
        <f t="shared" si="46"/>
        <v>106.5402140298508</v>
      </c>
      <c r="S44" s="93">
        <f>'需要者別実績・見通し(原系列)'!K45/'需要者別実績・見通し(原系列)'!K98*100</f>
        <v>106.03496126534108</v>
      </c>
      <c r="T44" s="44">
        <f t="shared" si="47"/>
        <v>102.91583562399393</v>
      </c>
      <c r="U44" s="87">
        <f>'需要者別実績・見通し(原系列)'!L45/'需要者別実績・見通し(原系列)'!L98*100</f>
        <v>92.0226779221917</v>
      </c>
      <c r="V44" s="44">
        <f t="shared" si="48"/>
        <v>93.22489778299007</v>
      </c>
    </row>
    <row r="45" spans="2:22" s="42" customFormat="1" ht="16.5">
      <c r="B45" s="108" t="s">
        <v>132</v>
      </c>
      <c r="C45" s="93">
        <f>'需要者別実績・見通し(原系列)'!C46/'需要者別実績・見通し(原系列)'!C99*100</f>
        <v>102.67737713052686</v>
      </c>
      <c r="D45" s="44">
        <f t="shared" si="39"/>
        <v>101.11492113855083</v>
      </c>
      <c r="E45" s="87">
        <f>'需要者別実績・見通し(原系列)'!D46/'需要者別実績・見通し(原系列)'!D99*100</f>
        <v>112.58659607808093</v>
      </c>
      <c r="F45" s="44">
        <f t="shared" si="40"/>
        <v>100.37648845405782</v>
      </c>
      <c r="G45" s="93">
        <f>'需要者別実績・見通し(原系列)'!E46/'需要者別実績・見通し(原系列)'!E99*100</f>
        <v>95.8485608344226</v>
      </c>
      <c r="H45" s="44">
        <f t="shared" si="41"/>
        <v>103.05173648190917</v>
      </c>
      <c r="I45" s="87">
        <f>'需要者別実績・見通し(原系列)'!F46/'需要者別実績・見通し(原系列)'!F99*100</f>
        <v>93.76981175684864</v>
      </c>
      <c r="J45" s="44">
        <f t="shared" si="42"/>
        <v>102.47066541910493</v>
      </c>
      <c r="K45" s="93">
        <f>'需要者別実績・見通し(原系列)'!G46/'需要者別実績・見通し(原系列)'!G99*100</f>
        <v>92.56137001524456</v>
      </c>
      <c r="L45" s="44">
        <f t="shared" si="43"/>
        <v>102.10623282718127</v>
      </c>
      <c r="M45" s="87">
        <f>'需要者別実績・見通し(原系列)'!H46/'需要者別実績・見通し(原系列)'!H99*100</f>
        <v>96.11896309083664</v>
      </c>
      <c r="N45" s="44">
        <f t="shared" si="44"/>
        <v>98.87298419183377</v>
      </c>
      <c r="O45" s="93">
        <f>'需要者別実績・見通し(原系列)'!I46/'需要者別実績・見通し(原系列)'!I99*100</f>
        <v>86.80458471470118</v>
      </c>
      <c r="P45" s="44">
        <f t="shared" si="45"/>
        <v>94.751912097779</v>
      </c>
      <c r="Q45" s="87">
        <f>'需要者別実績・見通し(原系列)'!J46/'需要者別実績・見通し(原系列)'!J99*100</f>
        <v>97.90893348826064</v>
      </c>
      <c r="R45" s="44">
        <f t="shared" si="46"/>
        <v>107.02433614345539</v>
      </c>
      <c r="S45" s="93">
        <f>'需要者別実績・見通し(原系列)'!K46/'需要者別実績・見通し(原系列)'!K99*100</f>
        <v>103.55499550173116</v>
      </c>
      <c r="T45" s="44">
        <f t="shared" si="47"/>
        <v>102.27639286288802</v>
      </c>
      <c r="U45" s="87">
        <f>'需要者別実績・見通し(原系列)'!L46/'需要者別実績・見通し(原系列)'!L99*100</f>
        <v>96.35927953451734</v>
      </c>
      <c r="V45" s="44">
        <f t="shared" si="48"/>
        <v>93.00045352132304</v>
      </c>
    </row>
    <row r="46" spans="2:22" s="42" customFormat="1" ht="16.5">
      <c r="B46" s="108" t="s">
        <v>120</v>
      </c>
      <c r="C46" s="93">
        <f>'需要者別実績・見通し(原系列)'!C47/'需要者別実績・見通し(原系列)'!C100*100</f>
        <v>103.68680332529941</v>
      </c>
      <c r="D46" s="44">
        <f t="shared" si="39"/>
        <v>100.85803024011769</v>
      </c>
      <c r="E46" s="87">
        <f>'需要者別実績・見通し(原系列)'!D47/'需要者別実績・見通し(原系列)'!D100*100</f>
        <v>100.86006971799665</v>
      </c>
      <c r="F46" s="44">
        <f t="shared" si="40"/>
        <v>103.75136460454497</v>
      </c>
      <c r="G46" s="93">
        <f>'需要者別実績・見通し(原系列)'!E47/'需要者別実績・見通し(原系列)'!E100*100</f>
        <v>98.32784072207754</v>
      </c>
      <c r="H46" s="44">
        <f t="shared" si="41"/>
        <v>95.651327751677</v>
      </c>
      <c r="I46" s="87">
        <f>'需要者別実績・見通し(原系列)'!F47/'需要者別実績・見通し(原系列)'!F100*100</f>
        <v>108.36486447078721</v>
      </c>
      <c r="J46" s="44">
        <f t="shared" si="42"/>
        <v>99.78574163205208</v>
      </c>
      <c r="K46" s="93">
        <f>'需要者別実績・見通し(原系列)'!G47/'需要者別実績・見通し(原系列)'!G100*100</f>
        <v>108.0461271243236</v>
      </c>
      <c r="L46" s="44">
        <f t="shared" si="43"/>
        <v>99.24357268162868</v>
      </c>
      <c r="M46" s="87">
        <f>'需要者別実績・見通し(原系列)'!H47/'需要者別実績・見通し(原系列)'!H100*100</f>
        <v>102.7284080924179</v>
      </c>
      <c r="N46" s="44">
        <f t="shared" si="44"/>
        <v>98.09318089710733</v>
      </c>
      <c r="O46" s="93">
        <f>'需要者別実績・見通し(原系列)'!I47/'需要者別実績・見通し(原系列)'!I100*100</f>
        <v>103.81097273912117</v>
      </c>
      <c r="P46" s="44">
        <f t="shared" si="45"/>
        <v>91.44066830846593</v>
      </c>
      <c r="Q46" s="87">
        <f>'需要者別実績・見通し(原系列)'!J47/'需要者別実績・見通し(原系列)'!J100*100</f>
        <v>111.01405990088591</v>
      </c>
      <c r="R46" s="44">
        <f t="shared" si="46"/>
        <v>104.8134049484414</v>
      </c>
      <c r="S46" s="93">
        <f>'需要者別実績・見通し(原系列)'!K47/'需要者別実績・見通し(原系列)'!K100*100</f>
        <v>101.95447946024426</v>
      </c>
      <c r="T46" s="44">
        <f t="shared" si="47"/>
        <v>103.6466075706262</v>
      </c>
      <c r="U46" s="87">
        <f>'需要者別実績・見通し(原系列)'!L47/'需要者別実績・見通し(原系列)'!L100*100</f>
        <v>99.49774242654402</v>
      </c>
      <c r="V46" s="44">
        <f t="shared" si="48"/>
        <v>94.81296982531417</v>
      </c>
    </row>
    <row r="47" spans="2:22" s="42" customFormat="1" ht="16.5">
      <c r="B47" s="91" t="s">
        <v>33</v>
      </c>
      <c r="C47" s="93">
        <f>'需要者別実績・見通し(原系列)'!C48/'需要者別実績・見通し(原系列)'!C101*100</f>
        <v>90.5391773791921</v>
      </c>
      <c r="D47" s="44">
        <f aca="true" t="shared" si="49" ref="D47:D52">(C44+C45+C46)/3</f>
        <v>102.61798782403442</v>
      </c>
      <c r="E47" s="87">
        <f>'需要者別実績・見通し(原系列)'!D48/'需要者別実績・見通し(原系列)'!D101*100</f>
        <v>92.18544201996905</v>
      </c>
      <c r="F47" s="44">
        <f aca="true" t="shared" si="50" ref="F47:F52">(E44+E45+E46)/3</f>
        <v>103.18614638057055</v>
      </c>
      <c r="G47" s="93">
        <f>'需要者別実績・見通し(原系列)'!E48/'需要者別実績・見通し(原系列)'!E101*100</f>
        <v>84.17534903104813</v>
      </c>
      <c r="H47" s="44">
        <f aca="true" t="shared" si="51" ref="H47:H52">(G44+G45+G46)/3</f>
        <v>98.52738035397704</v>
      </c>
      <c r="I47" s="87">
        <f>'需要者別実績・見通し(原系列)'!F48/'需要者別実績・見通し(原系列)'!F101*100</f>
        <v>91.11557732164772</v>
      </c>
      <c r="J47" s="44">
        <f aca="true" t="shared" si="52" ref="J47:J52">(I44+I45+I46)/3</f>
        <v>103.4397438946206</v>
      </c>
      <c r="K47" s="93">
        <f>'需要者別実績・見通し(原系列)'!G48/'需要者別実績・見通し(原系列)'!G101*100</f>
        <v>90.21172812674045</v>
      </c>
      <c r="L47" s="44">
        <f aca="true" t="shared" si="53" ref="L47:L52">(K44+K45+K46)/3</f>
        <v>102.68437195388576</v>
      </c>
      <c r="M47" s="87">
        <f>'需要者別実績・見通し(原系列)'!H48/'需要者別実績・見通し(原系列)'!H101*100</f>
        <v>94.72460890048485</v>
      </c>
      <c r="N47" s="44">
        <f aca="true" t="shared" si="54" ref="N47:N52">(M44+M45+M46)/3</f>
        <v>100.54936841425962</v>
      </c>
      <c r="O47" s="93">
        <f>'需要者別実績・見通し(原系列)'!I48/'需要者別実績・見通し(原系列)'!I101*100</f>
        <v>95.53824449372212</v>
      </c>
      <c r="P47" s="44">
        <f aca="true" t="shared" si="55" ref="P47:P52">(O44+O45+O46)/3</f>
        <v>96.77801727265728</v>
      </c>
      <c r="Q47" s="87">
        <f>'需要者別実績・見通し(原系列)'!J48/'需要者別実績・見通し(原系列)'!J101*100</f>
        <v>88.51756304149251</v>
      </c>
      <c r="R47" s="44">
        <f aca="true" t="shared" si="56" ref="R47:R52">(Q44+Q45+Q46)/3</f>
        <v>107.31325884280496</v>
      </c>
      <c r="S47" s="93">
        <f>'需要者別実績・見通し(原系列)'!K48/'需要者別実績・見通し(原系列)'!K101*100</f>
        <v>94.28342922715993</v>
      </c>
      <c r="T47" s="44">
        <f aca="true" t="shared" si="57" ref="T47:T52">(S44+S45+S46)/3</f>
        <v>103.8481454091055</v>
      </c>
      <c r="U47" s="87">
        <f>'需要者別実績・見通し(原系列)'!L48/'需要者別実績・見通し(原系列)'!L101*100</f>
        <v>87.5702908801022</v>
      </c>
      <c r="V47" s="44">
        <f t="shared" si="48"/>
        <v>95.95989996108436</v>
      </c>
    </row>
    <row r="48" spans="2:22" s="42" customFormat="1" ht="16.5">
      <c r="B48" s="91" t="s">
        <v>157</v>
      </c>
      <c r="C48" s="93">
        <f>'需要者別実績・見通し(原系列)'!C49/'需要者別実績・見通し(原系列)'!C102*100</f>
        <v>106.95366763024192</v>
      </c>
      <c r="D48" s="44">
        <f t="shared" si="49"/>
        <v>98.96778594500613</v>
      </c>
      <c r="E48" s="87">
        <f>'需要者別実績・見通し(原系列)'!D49/'需要者別実績・見通し(原系列)'!D102*100</f>
        <v>101.73124803130125</v>
      </c>
      <c r="F48" s="44">
        <f t="shared" si="50"/>
        <v>101.87736927201554</v>
      </c>
      <c r="G48" s="93">
        <f>'需要者別実績・見通し(原系列)'!E49/'需要者別実績・見通し(原系列)'!E102*100</f>
        <v>104.44951784760057</v>
      </c>
      <c r="H48" s="44">
        <f t="shared" si="51"/>
        <v>92.7839168625161</v>
      </c>
      <c r="I48" s="87">
        <f>'需要者別実績・見通し(原系列)'!F49/'需要者別実績・見通し(原系列)'!F102*100</f>
        <v>114.0063624501033</v>
      </c>
      <c r="J48" s="44">
        <f t="shared" si="52"/>
        <v>97.75008451642786</v>
      </c>
      <c r="K48" s="93">
        <f>'需要者別実績・見通し(原系列)'!G49/'需要者別実績・見通し(原系列)'!G102*100</f>
        <v>111.37406036763483</v>
      </c>
      <c r="L48" s="44">
        <f t="shared" si="53"/>
        <v>96.93974175543622</v>
      </c>
      <c r="M48" s="87">
        <f>'需要者別実績・見通し(原系列)'!H49/'需要者別実績・見通し(原系列)'!H102*100</f>
        <v>100.72214697224177</v>
      </c>
      <c r="N48" s="44">
        <f t="shared" si="54"/>
        <v>97.8573266945798</v>
      </c>
      <c r="O48" s="93">
        <f>'需要者別実績・見通し(原系列)'!I49/'需要者別実績・見通し(原系列)'!I102*100</f>
        <v>100.21526019322809</v>
      </c>
      <c r="P48" s="44">
        <f t="shared" si="55"/>
        <v>95.3846006491815</v>
      </c>
      <c r="Q48" s="87">
        <f>'需要者別実績・見通し(原系列)'!J49/'需要者別実績・見通し(原系列)'!J102*100</f>
        <v>121.66146959949809</v>
      </c>
      <c r="R48" s="44">
        <f t="shared" si="56"/>
        <v>99.14685214354635</v>
      </c>
      <c r="S48" s="93">
        <f>'需要者別実績・見通し(原系列)'!K49/'需要者別実績・見通し(原系列)'!K102*100</f>
        <v>101.418943021454</v>
      </c>
      <c r="T48" s="44">
        <f t="shared" si="57"/>
        <v>99.93096806304511</v>
      </c>
      <c r="U48" s="87">
        <f>'需要者別実績・見通し(原系列)'!L49/'需要者別実績・見通し(原系列)'!L102*100</f>
        <v>95.68035037052317</v>
      </c>
      <c r="V48" s="44">
        <f>(U45+U46+U47)/3</f>
        <v>94.47577094705453</v>
      </c>
    </row>
    <row r="49" spans="2:22" s="42" customFormat="1" ht="16.5">
      <c r="B49" s="91" t="s">
        <v>43</v>
      </c>
      <c r="C49" s="93">
        <f>'需要者別実績・見通し(原系列)'!C50/'需要者別実績・見通し(原系列)'!C103*100</f>
        <v>105.79284844440396</v>
      </c>
      <c r="D49" s="44">
        <f t="shared" si="49"/>
        <v>100.39321611157781</v>
      </c>
      <c r="E49" s="87">
        <f>'需要者別実績・見通し(原系列)'!D50/'需要者別実績・見通し(原系列)'!D103*100</f>
        <v>102.49528825263381</v>
      </c>
      <c r="F49" s="44">
        <f t="shared" si="50"/>
        <v>98.25891992308898</v>
      </c>
      <c r="G49" s="93">
        <f>'需要者別実績・見通し(原系列)'!E50/'需要者別実績・見通し(原系列)'!E103*100</f>
        <v>108.3948635634029</v>
      </c>
      <c r="H49" s="44">
        <f t="shared" si="51"/>
        <v>95.6509025335754</v>
      </c>
      <c r="I49" s="87">
        <f>'需要者別実績・見通し(原系列)'!F50/'需要者別実績・見通し(原系列)'!F103*100</f>
        <v>110.05029531918528</v>
      </c>
      <c r="J49" s="44">
        <f t="shared" si="52"/>
        <v>104.49560141417942</v>
      </c>
      <c r="K49" s="93">
        <f>'需要者別実績・見通し(原系列)'!G50/'需要者別実績・見通し(原系列)'!G103*100</f>
        <v>108.32881443300914</v>
      </c>
      <c r="L49" s="44">
        <f t="shared" si="53"/>
        <v>103.21063853956629</v>
      </c>
      <c r="M49" s="87">
        <f>'需要者別実績・見通し(原系列)'!H50/'需要者別実績・見通し(原系列)'!H103*100</f>
        <v>114.50889160063136</v>
      </c>
      <c r="N49" s="44">
        <f t="shared" si="54"/>
        <v>99.39172132171484</v>
      </c>
      <c r="O49" s="93">
        <f>'需要者別実績・見通し(原系列)'!I50/'需要者別実績・見通し(原系列)'!I103*100</f>
        <v>122.79407962976055</v>
      </c>
      <c r="P49" s="44">
        <f t="shared" si="55"/>
        <v>99.85482580869045</v>
      </c>
      <c r="Q49" s="87">
        <f>'需要者別実績・見通し(原系列)'!J50/'需要者別実績・見通し(原系列)'!J103*100</f>
        <v>103.03231920935636</v>
      </c>
      <c r="R49" s="44">
        <f t="shared" si="56"/>
        <v>107.0643641806255</v>
      </c>
      <c r="S49" s="93">
        <f>'需要者別実績・見通し(原系列)'!K50/'需要者別実績・見通し(原系列)'!K103*100</f>
        <v>108.48435264421119</v>
      </c>
      <c r="T49" s="44">
        <f t="shared" si="57"/>
        <v>99.2189505696194</v>
      </c>
      <c r="U49" s="87">
        <f>'需要者別実績・見通し(原系列)'!L50/'需要者別実績・見通し(原系列)'!L103*100</f>
        <v>92.77196971362352</v>
      </c>
      <c r="V49" s="44">
        <f>(U46+U47+U48)/3</f>
        <v>94.24946122572312</v>
      </c>
    </row>
    <row r="50" spans="2:22" s="42" customFormat="1" ht="16.5">
      <c r="B50" s="91" t="s">
        <v>41</v>
      </c>
      <c r="C50" s="93">
        <f>'需要者別実績・見通し(原系列)'!C51/'需要者別実績・見通し(原系列)'!C104*100</f>
        <v>96.72891697737673</v>
      </c>
      <c r="D50" s="44">
        <f t="shared" si="49"/>
        <v>101.09523115127932</v>
      </c>
      <c r="E50" s="87">
        <f>'需要者別実績・見通し(原系列)'!D51/'需要者別実績・見通し(原系列)'!D104*100</f>
        <v>96.43566625661599</v>
      </c>
      <c r="F50" s="44">
        <f t="shared" si="50"/>
        <v>98.80399276796804</v>
      </c>
      <c r="G50" s="93">
        <f>'需要者別実績・見通し(原系列)'!E51/'需要者別実績・見通し(原系列)'!E104*100</f>
        <v>103.95783697306969</v>
      </c>
      <c r="H50" s="44">
        <f t="shared" si="51"/>
        <v>99.0065768140172</v>
      </c>
      <c r="I50" s="87">
        <f>'需要者別実績・見通し(原系列)'!F51/'需要者別実績・見通し(原系列)'!F104*100</f>
        <v>94.65653419967616</v>
      </c>
      <c r="J50" s="44">
        <f t="shared" si="52"/>
        <v>105.05741169697876</v>
      </c>
      <c r="K50" s="93">
        <f>'需要者別実績・見通し(原系列)'!G51/'需要者別実績・見通し(原系列)'!G104*100</f>
        <v>97.66182032103539</v>
      </c>
      <c r="L50" s="44">
        <f t="shared" si="53"/>
        <v>103.30486764246147</v>
      </c>
      <c r="M50" s="87">
        <f>'需要者別実績・見通し(原系列)'!H51/'需要者別実績・見通し(原系列)'!H104*100</f>
        <v>96.51991249606968</v>
      </c>
      <c r="N50" s="44">
        <f t="shared" si="54"/>
        <v>103.318549157786</v>
      </c>
      <c r="O50" s="93">
        <f>'需要者別実績・見通し(原系列)'!I51/'需要者別実績・見通し(原系列)'!I104*100</f>
        <v>96.80811978875985</v>
      </c>
      <c r="P50" s="44">
        <f t="shared" si="55"/>
        <v>106.18252810557026</v>
      </c>
      <c r="Q50" s="87">
        <f>'需要者別実績・見通し(原系列)'!J51/'需要者別実績・見通し(原系列)'!J104*100</f>
        <v>93.50988137960171</v>
      </c>
      <c r="R50" s="44">
        <f t="shared" si="56"/>
        <v>104.40378395011567</v>
      </c>
      <c r="S50" s="93">
        <f>'需要者別実績・見通し(原系列)'!K51/'需要者別実績・見通し(原系列)'!K104*100</f>
        <v>95.3798224185951</v>
      </c>
      <c r="T50" s="44">
        <f t="shared" si="57"/>
        <v>101.39557496427504</v>
      </c>
      <c r="U50" s="87">
        <f>'需要者別実績・見通し(原系列)'!L51/'需要者別実績・見通し(原系列)'!L104*100</f>
        <v>103.8242494441218</v>
      </c>
      <c r="V50" s="44">
        <f>(U47+U48+U49)/3</f>
        <v>92.00753698808296</v>
      </c>
    </row>
    <row r="51" spans="2:22" s="42" customFormat="1" ht="16.5">
      <c r="B51" s="91" t="s">
        <v>33</v>
      </c>
      <c r="C51" s="93">
        <f>'需要者別実績・見通し(原系列)'!C52/'需要者別実績・見通し(原系列)'!C105*100</f>
        <v>102.01488949088366</v>
      </c>
      <c r="D51" s="44">
        <f t="shared" si="49"/>
        <v>103.15847768400754</v>
      </c>
      <c r="E51" s="87">
        <f>'需要者別実績・見通し(原系列)'!D52/'需要者別実績・見通し(原系列)'!D105*100</f>
        <v>108.82905637077107</v>
      </c>
      <c r="F51" s="44">
        <f t="shared" si="50"/>
        <v>100.22073418018368</v>
      </c>
      <c r="G51" s="93">
        <f>'需要者別実績・見通し(原系列)'!E52/'需要者別実績・見通し(原系列)'!E105*100</f>
        <v>77.31022352510078</v>
      </c>
      <c r="H51" s="44">
        <f t="shared" si="51"/>
        <v>105.60073946135772</v>
      </c>
      <c r="I51" s="87">
        <f>'需要者別実績・見通し(原系列)'!F52/'需要者別実績・見通し(原系列)'!F105*100</f>
        <v>101.70760150194427</v>
      </c>
      <c r="J51" s="44">
        <f t="shared" si="52"/>
        <v>106.23773065632157</v>
      </c>
      <c r="K51" s="93">
        <f>'需要者別実績・見通し(原系列)'!G52/'需要者別実績・見通し(原系列)'!G105*100</f>
        <v>98.75477086639813</v>
      </c>
      <c r="L51" s="44">
        <f t="shared" si="53"/>
        <v>105.78823170722644</v>
      </c>
      <c r="M51" s="87">
        <f>'需要者別実績・見通し(原系列)'!H52/'需要者別実績・見通し(原系列)'!H105*100</f>
        <v>97.43566285587603</v>
      </c>
      <c r="N51" s="44">
        <f t="shared" si="54"/>
        <v>103.91698368964761</v>
      </c>
      <c r="O51" s="93">
        <f>'需要者別実績・見通し(原系列)'!I52/'需要者別実績・見通し(原系列)'!I105*100</f>
        <v>96.2781923572559</v>
      </c>
      <c r="P51" s="44">
        <f t="shared" si="55"/>
        <v>106.60581987058283</v>
      </c>
      <c r="Q51" s="87">
        <f>'需要者別実績・見通し(原系列)'!J52/'需要者別実績・見通し(原系列)'!J105*100</f>
        <v>104.93326176084621</v>
      </c>
      <c r="R51" s="44">
        <f t="shared" si="56"/>
        <v>106.06789006281872</v>
      </c>
      <c r="S51" s="93">
        <f>'需要者別実績・見通し(原系列)'!K52/'需要者別実績・見通し(原系列)'!K105*100</f>
        <v>98.67060007749899</v>
      </c>
      <c r="T51" s="44">
        <f t="shared" si="57"/>
        <v>101.7610393614201</v>
      </c>
      <c r="U51" s="87">
        <f>'需要者別実績・見通し(原系列)'!L52/'需要者別実績・見通し(原系列)'!L105*100</f>
        <v>101.71043297242606</v>
      </c>
      <c r="V51" s="44">
        <f>(U48+U49+U50)/3</f>
        <v>97.4255231760895</v>
      </c>
    </row>
    <row r="52" spans="2:22" s="42" customFormat="1" ht="16.5">
      <c r="B52" s="91" t="s">
        <v>160</v>
      </c>
      <c r="C52" s="93"/>
      <c r="D52" s="44">
        <f t="shared" si="49"/>
        <v>101.51221830422145</v>
      </c>
      <c r="E52" s="87"/>
      <c r="F52" s="44">
        <f t="shared" si="50"/>
        <v>102.5866702933403</v>
      </c>
      <c r="G52" s="93"/>
      <c r="H52" s="44">
        <f t="shared" si="51"/>
        <v>96.55430802052445</v>
      </c>
      <c r="I52" s="87"/>
      <c r="J52" s="44">
        <f t="shared" si="52"/>
        <v>102.1381436736019</v>
      </c>
      <c r="K52" s="93"/>
      <c r="L52" s="44">
        <f t="shared" si="53"/>
        <v>101.5818018734809</v>
      </c>
      <c r="M52" s="87"/>
      <c r="N52" s="44">
        <f t="shared" si="54"/>
        <v>102.82148898419236</v>
      </c>
      <c r="O52" s="93"/>
      <c r="P52" s="44">
        <f t="shared" si="55"/>
        <v>105.29346392525876</v>
      </c>
      <c r="Q52" s="87"/>
      <c r="R52" s="44">
        <f t="shared" si="56"/>
        <v>100.4918207832681</v>
      </c>
      <c r="S52" s="93"/>
      <c r="T52" s="44">
        <f t="shared" si="57"/>
        <v>100.84492504676842</v>
      </c>
      <c r="U52" s="87"/>
      <c r="V52" s="44">
        <f>(U49+U50+U51)/3</f>
        <v>99.43555071005714</v>
      </c>
    </row>
    <row r="53" spans="2:22" s="96" customFormat="1" ht="16.5">
      <c r="B53" s="92" t="s">
        <v>98</v>
      </c>
      <c r="C53" s="97">
        <f>AVERAGE(C9:C51)</f>
        <v>98.89001639529428</v>
      </c>
      <c r="D53" s="97"/>
      <c r="E53" s="97">
        <f>AVERAGE(E9:E51)</f>
        <v>100.00023812222294</v>
      </c>
      <c r="F53" s="97"/>
      <c r="G53" s="97">
        <f>AVERAGE(G9:G51)</f>
        <v>98.7534739870705</v>
      </c>
      <c r="H53" s="97"/>
      <c r="I53" s="97">
        <f>AVERAGE(I9:I51)</f>
        <v>98.1152038480732</v>
      </c>
      <c r="J53" s="97"/>
      <c r="K53" s="97">
        <f>AVERAGE(K9:K51)</f>
        <v>97.80916714473473</v>
      </c>
      <c r="L53" s="97"/>
      <c r="M53" s="97">
        <f>AVERAGE(M9:M51)</f>
        <v>95.76475795634369</v>
      </c>
      <c r="N53" s="97"/>
      <c r="O53" s="97">
        <f>AVERAGE(O9:O51)</f>
        <v>94.2825800306089</v>
      </c>
      <c r="P53" s="97"/>
      <c r="Q53" s="97">
        <f>AVERAGE(Q9:Q51)</f>
        <v>100.41964968838047</v>
      </c>
      <c r="R53" s="97"/>
      <c r="S53" s="97">
        <f>AVERAGE(S9:S51)</f>
        <v>96.80108207530473</v>
      </c>
      <c r="T53" s="97"/>
      <c r="U53" s="97">
        <f>AVERAGE(U9:U51)</f>
        <v>100.47737480192201</v>
      </c>
      <c r="V53" s="98"/>
    </row>
    <row r="54" ht="14.25">
      <c r="C54" t="s">
        <v>97</v>
      </c>
    </row>
    <row r="55" spans="3:4" ht="14.25">
      <c r="C55" s="45" t="s">
        <v>40</v>
      </c>
      <c r="D55" s="45"/>
    </row>
    <row r="56" spans="3:4" ht="14.25">
      <c r="C56" s="45"/>
      <c r="D56" s="45"/>
    </row>
  </sheetData>
  <sheetProtection/>
  <printOptions/>
  <pageMargins left="0.5511811023622047" right="0.2755905511811024" top="0" bottom="0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経済企画庁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 </cp:lastModifiedBy>
  <cp:lastPrinted>2015-11-06T01:51:52Z</cp:lastPrinted>
  <dcterms:created xsi:type="dcterms:W3CDTF">1999-08-12T01:48:05Z</dcterms:created>
  <dcterms:modified xsi:type="dcterms:W3CDTF">2016-02-08T10:55:56Z</dcterms:modified>
  <cp:category/>
  <cp:version/>
  <cp:contentType/>
  <cp:contentStatus/>
</cp:coreProperties>
</file>